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ustomProperty1.bin" ContentType="application/vnd.openxmlformats-officedocument.spreadsheetml.customProperty"/>
  <Override PartName="/xl/drawings/drawing1.xml" ContentType="application/vnd.openxmlformats-officedocument.drawing+xml"/>
  <Override PartName="/xl/customProperty2.bin" ContentType="application/vnd.openxmlformats-officedocument.spreadsheetml.customProperty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customProperty3.bin" ContentType="application/vnd.openxmlformats-officedocument.spreadsheetml.customProperty"/>
  <Override PartName="/xl/drawings/drawing3.xml" ContentType="application/vnd.openxmlformats-officedocument.drawing+xml"/>
  <Override PartName="/xl/customProperty4.bin" ContentType="application/vnd.openxmlformats-officedocument.spreadsheetml.customProperty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codeName="DieseArbeitsmappe"/>
  <mc:AlternateContent xmlns:mc="http://schemas.openxmlformats.org/markup-compatibility/2006">
    <mc:Choice Requires="x15">
      <x15ac:absPath xmlns:x15ac="http://schemas.microsoft.com/office/spreadsheetml/2010/11/ac" url="https://schunkgmbh.sharepoint.com/sites/ProduktmanagementGS-O365-Produktmanagement/Freigegebene Dokumente/Produktmanagement/Komponenten/AGM/07_Wettbewerbsübersicht/"/>
    </mc:Choice>
  </mc:AlternateContent>
  <xr:revisionPtr revIDLastSave="5613" documentId="8_{249BA185-F3EF-41AE-88F8-F06015FE9581}" xr6:coauthVersionLast="47" xr6:coauthVersionMax="47" xr10:uidLastSave="{FC5C3F05-AC5F-48DA-A1C0-3E8B1013DC04}"/>
  <bookViews>
    <workbookView xWindow="28680" yWindow="-120" windowWidth="29040" windowHeight="15720" activeTab="2" xr2:uid="{F2F80806-DBBA-437D-907A-2751E15F7FE9}"/>
  </bookViews>
  <sheets>
    <sheet name="XY-Ausgleich Vergleich" sheetId="4" r:id="rId1"/>
    <sheet name="MASTER XY-Ausgleich Übersicht" sheetId="1" state="veryHidden" r:id="rId2"/>
    <sheet name="Z-Ausgleich Vergleich" sheetId="5" r:id="rId3"/>
    <sheet name="MASTER Z-Ausgleich Übersicht" sheetId="7" state="veryHidden" r:id="rId4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4" i="4" l="1"/>
  <c r="D4" i="4"/>
  <c r="E4" i="4"/>
  <c r="F4" i="4"/>
  <c r="B4" i="4"/>
  <c r="C19" i="7"/>
  <c r="C4" i="5"/>
  <c r="D4" i="5"/>
  <c r="E4" i="5"/>
  <c r="F4" i="5"/>
  <c r="B4" i="5"/>
  <c r="D19" i="7"/>
  <c r="E19" i="7"/>
  <c r="F19" i="7"/>
  <c r="G19" i="7"/>
  <c r="H19" i="7"/>
  <c r="I19" i="7"/>
  <c r="J19" i="7"/>
  <c r="K19" i="7"/>
  <c r="B19" i="7"/>
  <c r="A4" i="5" a="1"/>
  <c r="F19" i="5" s="1"/>
  <c r="A5" i="4" a="1"/>
  <c r="L16" i="7"/>
  <c r="M16" i="7"/>
  <c r="N16" i="7"/>
  <c r="O16" i="7"/>
  <c r="P16" i="7"/>
  <c r="Q16" i="7"/>
  <c r="R16" i="7"/>
  <c r="L18" i="1"/>
  <c r="M18" i="1"/>
  <c r="N18" i="1"/>
  <c r="O18" i="1"/>
  <c r="P18" i="1"/>
  <c r="Q18" i="1"/>
  <c r="R18" i="1"/>
  <c r="S18" i="1"/>
  <c r="T18" i="1"/>
  <c r="U18" i="1"/>
  <c r="AH18" i="1"/>
  <c r="AI18" i="1"/>
  <c r="AJ18" i="1"/>
  <c r="AK18" i="1"/>
  <c r="AL18" i="1"/>
  <c r="AM18" i="1"/>
  <c r="AN18" i="1"/>
  <c r="AO18" i="1"/>
  <c r="AP18" i="1"/>
  <c r="AG18" i="1"/>
  <c r="D16" i="7"/>
  <c r="E16" i="7"/>
  <c r="F16" i="7"/>
  <c r="G16" i="7"/>
  <c r="H16" i="7"/>
  <c r="I16" i="7"/>
  <c r="J16" i="7"/>
  <c r="K16" i="7"/>
  <c r="B16" i="7"/>
  <c r="C18" i="1"/>
  <c r="D18" i="1"/>
  <c r="E18" i="1"/>
  <c r="F18" i="1"/>
  <c r="G18" i="1"/>
  <c r="H18" i="1"/>
  <c r="I18" i="1"/>
  <c r="J18" i="1"/>
  <c r="K18" i="1"/>
  <c r="B18" i="1"/>
  <c r="D7" i="5" l="1"/>
  <c r="C7" i="5"/>
  <c r="E6" i="5"/>
  <c r="E11" i="5"/>
  <c r="F10" i="5"/>
  <c r="E12" i="5"/>
  <c r="E24" i="5"/>
  <c r="C42" i="5"/>
  <c r="B7" i="5"/>
  <c r="B45" i="5"/>
  <c r="B42" i="5"/>
  <c r="B9" i="5"/>
  <c r="C34" i="5"/>
  <c r="B31" i="5"/>
  <c r="D13" i="5"/>
  <c r="E15" i="5"/>
  <c r="B36" i="5"/>
  <c r="E25" i="5"/>
  <c r="D41" i="5"/>
  <c r="E28" i="5"/>
  <c r="E23" i="5"/>
  <c r="F13" i="5"/>
  <c r="F26" i="5"/>
  <c r="D47" i="5"/>
  <c r="C21" i="5"/>
  <c r="F39" i="5"/>
  <c r="F41" i="5"/>
  <c r="B33" i="5"/>
  <c r="E39" i="5"/>
  <c r="F6" i="5"/>
  <c r="D29" i="5"/>
  <c r="F47" i="5"/>
  <c r="B24" i="5"/>
  <c r="B40" i="5"/>
  <c r="F17" i="5"/>
  <c r="D37" i="5"/>
  <c r="E34" i="5"/>
  <c r="E30" i="5"/>
  <c r="F34" i="5"/>
  <c r="D46" i="5"/>
  <c r="E21" i="5"/>
  <c r="E47" i="5"/>
  <c r="F14" i="5"/>
  <c r="E33" i="5"/>
  <c r="F32" i="5"/>
  <c r="D15" i="5"/>
  <c r="B35" i="5"/>
  <c r="B22" i="5"/>
  <c r="C26" i="5"/>
  <c r="D32" i="5"/>
  <c r="E41" i="5"/>
  <c r="B46" i="5"/>
  <c r="D30" i="5"/>
  <c r="F43" i="5"/>
  <c r="F42" i="5"/>
  <c r="B47" i="5"/>
  <c r="D25" i="5"/>
  <c r="B10" i="5"/>
  <c r="E44" i="5"/>
  <c r="F7" i="5"/>
  <c r="E45" i="5"/>
  <c r="B21" i="5"/>
  <c r="B13" i="5"/>
  <c r="F22" i="5"/>
  <c r="E43" i="5"/>
  <c r="C33" i="5"/>
  <c r="C30" i="5"/>
  <c r="C22" i="5"/>
  <c r="C43" i="5"/>
  <c r="C23" i="5"/>
  <c r="E14" i="5"/>
  <c r="C10" i="5"/>
  <c r="C6" i="5"/>
  <c r="F28" i="5"/>
  <c r="F9" i="5"/>
  <c r="B6" i="5"/>
  <c r="E13" i="5"/>
  <c r="E31" i="5"/>
  <c r="E18" i="5"/>
  <c r="C38" i="5"/>
  <c r="F45" i="5"/>
  <c r="F46" i="5"/>
  <c r="C35" i="5"/>
  <c r="D21" i="5"/>
  <c r="D43" i="5"/>
  <c r="F29" i="5"/>
  <c r="B41" i="5"/>
  <c r="C13" i="5"/>
  <c r="F12" i="5"/>
  <c r="D44" i="5"/>
  <c r="B20" i="5"/>
  <c r="D45" i="5"/>
  <c r="E32" i="5"/>
  <c r="C39" i="5"/>
  <c r="E10" i="5"/>
  <c r="B17" i="5"/>
  <c r="C41" i="5"/>
  <c r="B43" i="5"/>
  <c r="B12" i="5"/>
  <c r="F21" i="5"/>
  <c r="F18" i="5"/>
  <c r="B39" i="5"/>
  <c r="D38" i="5"/>
  <c r="B48" i="5"/>
  <c r="E17" i="5"/>
  <c r="E8" i="5"/>
  <c r="D28" i="5"/>
  <c r="B28" i="5"/>
  <c r="F31" i="5"/>
  <c r="C11" i="5"/>
  <c r="C29" i="5"/>
  <c r="D18" i="5"/>
  <c r="B38" i="5"/>
  <c r="E40" i="5"/>
  <c r="F15" i="5"/>
  <c r="C32" i="5"/>
  <c r="D26" i="5"/>
  <c r="C37" i="5"/>
  <c r="D20" i="5"/>
  <c r="D17" i="5"/>
  <c r="B11" i="5"/>
  <c r="C20" i="5"/>
  <c r="B29" i="5"/>
  <c r="E36" i="5"/>
  <c r="E35" i="5"/>
  <c r="B26" i="5"/>
  <c r="D34" i="5"/>
  <c r="B30" i="5"/>
  <c r="D12" i="5"/>
  <c r="D14" i="5"/>
  <c r="B16" i="5"/>
  <c r="F36" i="5"/>
  <c r="C8" i="5"/>
  <c r="F25" i="5"/>
  <c r="B14" i="5"/>
  <c r="B34" i="5"/>
  <c r="C31" i="5"/>
  <c r="D9" i="5"/>
  <c r="E26" i="5"/>
  <c r="C15" i="5"/>
  <c r="B8" i="5"/>
  <c r="C48" i="5"/>
  <c r="C28" i="5"/>
  <c r="B25" i="5"/>
  <c r="C47" i="5"/>
  <c r="B37" i="5"/>
  <c r="F23" i="5"/>
  <c r="F24" i="5"/>
  <c r="A4" i="5"/>
  <c r="C18" i="5"/>
  <c r="E20" i="5"/>
  <c r="E19" i="5"/>
  <c r="B19" i="5"/>
  <c r="D24" i="5"/>
  <c r="B23" i="5"/>
  <c r="D10" i="5"/>
  <c r="D35" i="5"/>
  <c r="E38" i="5"/>
  <c r="F27" i="5"/>
  <c r="D22" i="5"/>
  <c r="D11" i="5"/>
  <c r="E42" i="5"/>
  <c r="E22" i="5"/>
  <c r="E46" i="5"/>
  <c r="B32" i="5"/>
  <c r="D6" i="5"/>
  <c r="D23" i="5"/>
  <c r="D19" i="5"/>
  <c r="C24" i="5"/>
  <c r="D40" i="5"/>
  <c r="D33" i="5"/>
  <c r="E7" i="5"/>
  <c r="C36" i="5"/>
  <c r="E27" i="5"/>
  <c r="C14" i="5"/>
  <c r="C40" i="5"/>
  <c r="F16" i="5"/>
  <c r="C44" i="5"/>
  <c r="E29" i="5"/>
  <c r="F8" i="5"/>
  <c r="B27" i="5"/>
  <c r="C19" i="5"/>
  <c r="C45" i="5"/>
  <c r="C17" i="5"/>
  <c r="D8" i="5"/>
  <c r="F44" i="5"/>
  <c r="F33" i="5"/>
  <c r="C12" i="5"/>
  <c r="F11" i="5"/>
  <c r="B44" i="5"/>
  <c r="F37" i="5"/>
  <c r="E9" i="5"/>
  <c r="D39" i="5"/>
  <c r="C25" i="5"/>
  <c r="D48" i="5"/>
  <c r="C9" i="5"/>
  <c r="F20" i="5"/>
  <c r="B18" i="5"/>
  <c r="E48" i="5"/>
  <c r="F38" i="5"/>
  <c r="F35" i="5"/>
  <c r="F30" i="5"/>
  <c r="B15" i="5"/>
  <c r="F40" i="5"/>
  <c r="E37" i="5"/>
  <c r="D31" i="5"/>
  <c r="D27" i="5"/>
  <c r="E16" i="5"/>
  <c r="C16" i="5"/>
  <c r="C27" i="5"/>
  <c r="D42" i="5"/>
  <c r="D16" i="5"/>
  <c r="F48" i="5"/>
  <c r="C46" i="5"/>
  <c r="D36" i="5"/>
  <c r="B42" i="4"/>
  <c r="C8" i="4"/>
  <c r="C19" i="4"/>
  <c r="C9" i="4"/>
  <c r="D32" i="4"/>
  <c r="D13" i="4"/>
  <c r="F22" i="4"/>
  <c r="F30" i="4"/>
  <c r="F39" i="4"/>
  <c r="B50" i="4"/>
  <c r="B14" i="4"/>
  <c r="C36" i="4"/>
  <c r="D50" i="4"/>
  <c r="D22" i="4"/>
  <c r="E16" i="4"/>
  <c r="F33" i="4"/>
  <c r="F45" i="4"/>
  <c r="D18" i="4"/>
  <c r="B49" i="4"/>
  <c r="B31" i="4"/>
  <c r="B13" i="4"/>
  <c r="C35" i="4"/>
  <c r="E7" i="4"/>
  <c r="D30" i="4"/>
  <c r="D11" i="4"/>
  <c r="E21" i="4"/>
  <c r="E24" i="4"/>
  <c r="E33" i="4"/>
  <c r="F49" i="4"/>
  <c r="E45" i="4"/>
  <c r="E18" i="4"/>
  <c r="B48" i="4"/>
  <c r="B39" i="4"/>
  <c r="B30" i="4"/>
  <c r="B21" i="4"/>
  <c r="B11" i="4"/>
  <c r="C52" i="4"/>
  <c r="C43" i="4"/>
  <c r="C34" i="4"/>
  <c r="C25" i="4"/>
  <c r="C15" i="4"/>
  <c r="C7" i="4"/>
  <c r="D47" i="4"/>
  <c r="D38" i="4"/>
  <c r="D29" i="4"/>
  <c r="D20" i="4"/>
  <c r="D10" i="4"/>
  <c r="E11" i="4"/>
  <c r="F20" i="4"/>
  <c r="E15" i="4"/>
  <c r="F23" i="4"/>
  <c r="E29" i="4"/>
  <c r="E42" i="4"/>
  <c r="F37" i="4"/>
  <c r="E49" i="4"/>
  <c r="F44" i="4"/>
  <c r="E52" i="4"/>
  <c r="B34" i="4"/>
  <c r="B7" i="4"/>
  <c r="C29" i="4"/>
  <c r="C10" i="4"/>
  <c r="D34" i="4"/>
  <c r="D14" i="4"/>
  <c r="E17" i="4"/>
  <c r="F34" i="4"/>
  <c r="E40" i="4"/>
  <c r="E47" i="4"/>
  <c r="C18" i="4"/>
  <c r="B51" i="4"/>
  <c r="B15" i="4"/>
  <c r="C28" i="4"/>
  <c r="D23" i="4"/>
  <c r="E25" i="4"/>
  <c r="E34" i="4"/>
  <c r="E51" i="4"/>
  <c r="B41" i="4"/>
  <c r="C45" i="4"/>
  <c r="F7" i="4"/>
  <c r="D12" i="4"/>
  <c r="F24" i="4"/>
  <c r="E39" i="4"/>
  <c r="E6" i="4"/>
  <c r="B47" i="4"/>
  <c r="B38" i="4"/>
  <c r="B29" i="4"/>
  <c r="B19" i="4"/>
  <c r="B10" i="4"/>
  <c r="C51" i="4"/>
  <c r="C42" i="4"/>
  <c r="C33" i="4"/>
  <c r="C24" i="4"/>
  <c r="C13" i="4"/>
  <c r="D46" i="4"/>
  <c r="D37" i="4"/>
  <c r="D28" i="4"/>
  <c r="D19" i="4"/>
  <c r="D8" i="4"/>
  <c r="F12" i="4"/>
  <c r="E20" i="4"/>
  <c r="F27" i="4"/>
  <c r="E23" i="4"/>
  <c r="E36" i="4"/>
  <c r="F41" i="4"/>
  <c r="E37" i="4"/>
  <c r="F48" i="4"/>
  <c r="E44" i="4"/>
  <c r="B25" i="4"/>
  <c r="C48" i="4"/>
  <c r="C20" i="4"/>
  <c r="D43" i="4"/>
  <c r="F9" i="4"/>
  <c r="F25" i="4"/>
  <c r="F51" i="4"/>
  <c r="B24" i="4"/>
  <c r="C37" i="4"/>
  <c r="D42" i="4"/>
  <c r="E9" i="4"/>
  <c r="E46" i="4"/>
  <c r="D6" i="4"/>
  <c r="B32" i="4"/>
  <c r="C27" i="4"/>
  <c r="D40" i="4"/>
  <c r="E22" i="4"/>
  <c r="E50" i="4"/>
  <c r="B40" i="4"/>
  <c r="C16" i="4"/>
  <c r="D39" i="4"/>
  <c r="E10" i="4"/>
  <c r="F29" i="4"/>
  <c r="F52" i="4"/>
  <c r="B6" i="4"/>
  <c r="B46" i="4"/>
  <c r="B37" i="4"/>
  <c r="B27" i="4"/>
  <c r="B18" i="4"/>
  <c r="B9" i="4"/>
  <c r="C50" i="4"/>
  <c r="C41" i="4"/>
  <c r="C32" i="4"/>
  <c r="C23" i="4"/>
  <c r="C12" i="4"/>
  <c r="D45" i="4"/>
  <c r="D36" i="4"/>
  <c r="D27" i="4"/>
  <c r="D16" i="4"/>
  <c r="F8" i="4"/>
  <c r="E12" i="4"/>
  <c r="F19" i="4"/>
  <c r="E27" i="4"/>
  <c r="E32" i="4"/>
  <c r="F35" i="4"/>
  <c r="E41" i="4"/>
  <c r="F43" i="4"/>
  <c r="E48" i="4"/>
  <c r="A5" i="4"/>
  <c r="B43" i="4"/>
  <c r="B16" i="4"/>
  <c r="C39" i="4"/>
  <c r="D52" i="4"/>
  <c r="D24" i="4"/>
  <c r="E13" i="4"/>
  <c r="E31" i="4"/>
  <c r="C6" i="4"/>
  <c r="B33" i="4"/>
  <c r="C47" i="4"/>
  <c r="D51" i="4"/>
  <c r="F16" i="4"/>
  <c r="B23" i="4"/>
  <c r="C17" i="4"/>
  <c r="D31" i="4"/>
  <c r="F10" i="4"/>
  <c r="E30" i="4"/>
  <c r="F6" i="4"/>
  <c r="B22" i="4"/>
  <c r="C44" i="4"/>
  <c r="C26" i="4"/>
  <c r="D48" i="4"/>
  <c r="D21" i="4"/>
  <c r="F15" i="4"/>
  <c r="E38" i="4"/>
  <c r="F18" i="4"/>
  <c r="B45" i="4"/>
  <c r="B35" i="4"/>
  <c r="B26" i="4"/>
  <c r="B17" i="4"/>
  <c r="B8" i="4"/>
  <c r="C49" i="4"/>
  <c r="C40" i="4"/>
  <c r="C31" i="4"/>
  <c r="C21" i="4"/>
  <c r="C11" i="4"/>
  <c r="D44" i="4"/>
  <c r="D35" i="4"/>
  <c r="D26" i="4"/>
  <c r="D15" i="4"/>
  <c r="E8" i="4"/>
  <c r="F13" i="4"/>
  <c r="E19" i="4"/>
  <c r="E26" i="4"/>
  <c r="F31" i="4"/>
  <c r="E35" i="4"/>
  <c r="F40" i="4"/>
  <c r="E43" i="4"/>
  <c r="F47" i="4"/>
  <c r="B52" i="4"/>
  <c r="B44" i="4"/>
  <c r="B36" i="4"/>
  <c r="B28" i="4"/>
  <c r="B20" i="4"/>
  <c r="B12" i="4"/>
  <c r="C46" i="4"/>
  <c r="C38" i="4"/>
  <c r="C30" i="4"/>
  <c r="C22" i="4"/>
  <c r="C14" i="4"/>
  <c r="D7" i="4"/>
  <c r="D49" i="4"/>
  <c r="D41" i="4"/>
  <c r="D33" i="4"/>
  <c r="D25" i="4"/>
  <c r="D17" i="4"/>
  <c r="D9" i="4"/>
  <c r="F11" i="4"/>
  <c r="F21" i="4"/>
  <c r="F17" i="4"/>
  <c r="F26" i="4"/>
  <c r="F32" i="4"/>
  <c r="F36" i="4"/>
  <c r="F42" i="4"/>
  <c r="F38" i="4"/>
  <c r="F50" i="4"/>
  <c r="F46" i="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tc={38C1A706-7236-4B41-86D1-D8AF738D1B6F}</author>
    <author>tc={B3167AD1-CEB1-4BA0-B951-EBB96794E545}</author>
  </authors>
  <commentList>
    <comment ref="A21" authorId="0" shapeId="0" xr:uid="{38C1A706-7236-4B41-86D1-D8AF738D1B6F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Begrenzt max. Handlingsgewicht bei sehr kleinem Hebelarm</t>
      </text>
    </comment>
    <comment ref="A26" authorId="1" shapeId="0" xr:uid="{B3167AD1-CEB1-4BA0-B951-EBB96794E545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Von der Auslenkung in den verriegelten Zustand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tc={E9E60240-BF6F-4046-9542-E6458DAE76E2}</author>
    <author>tc={4406A31F-3598-4990-B614-92BDF0E91606}</author>
  </authors>
  <commentList>
    <comment ref="A9" authorId="0" shapeId="0" xr:uid="{E9E60240-BF6F-4046-9542-E6458DAE76E2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Bei SCHUNK wird in vertikal/horizontal unterschieden, da bei vertikal mehr Traglast, Zimmer „beliebige Ausrichtung“</t>
      </text>
    </comment>
    <comment ref="AB25" authorId="1" shapeId="0" xr:uid="{4406A31F-3598-4990-B614-92BDF0E91606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Mit Tom Dürr aus Screenshot so zugeordnet</t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RICHVALUE" minSupportedVersion="120000" copy="1" pasteAll="1" pasteValues="1" merge="1" splitFirst="1" rowColShift="1" clearFormats="1" clearComments="1" assign="1" coerce="1"/>
    <metadataType name="XLDAPR" minSupportedVersion="120000" copy="1" pasteAll="1" pasteValues="1" merge="1" splitFirst="1" rowColShift="1" clearFormats="1" clearComments="1" assign="1" coerce="1" cellMeta="1"/>
  </metadataTypes>
  <futureMetadata name="XLRICHVALUE" count="13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</futureMetadata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2" v="0"/>
    </bk>
  </cellMetadata>
  <valueMetadata count="13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</valueMetadata>
</metadata>
</file>

<file path=xl/sharedStrings.xml><?xml version="1.0" encoding="utf-8"?>
<sst xmlns="http://schemas.openxmlformats.org/spreadsheetml/2006/main" count="1525" uniqueCount="290">
  <si>
    <t>XYR9050</t>
  </si>
  <si>
    <t>AGM-XY 200</t>
  </si>
  <si>
    <t>-</t>
  </si>
  <si>
    <t>ISO 200</t>
  </si>
  <si>
    <t>AGM-XY 031</t>
  </si>
  <si>
    <t>AGM-XY 040</t>
  </si>
  <si>
    <t>AGM-XY 050</t>
  </si>
  <si>
    <t>AGM-XY 063</t>
  </si>
  <si>
    <t>AGM-XY 080</t>
  </si>
  <si>
    <t>AGM-XY 100</t>
  </si>
  <si>
    <t>AGM-XY 125</t>
  </si>
  <si>
    <t>AGM-XY 160</t>
  </si>
  <si>
    <t>AGM-XY 160L</t>
  </si>
  <si>
    <t>ISO 31,5</t>
  </si>
  <si>
    <t>6 Mio.</t>
  </si>
  <si>
    <t>5,25 Mio.</t>
  </si>
  <si>
    <t>ISO 40</t>
  </si>
  <si>
    <t>ISO 50</t>
  </si>
  <si>
    <t>75x 75 x 46 mm</t>
  </si>
  <si>
    <t>65 x 65 x 39 mm</t>
  </si>
  <si>
    <t>110 x 110 x 55 mm</t>
  </si>
  <si>
    <t>ISO 63</t>
  </si>
  <si>
    <t>ISO 80</t>
  </si>
  <si>
    <t>4,5 Mio.</t>
  </si>
  <si>
    <t>ISO 100</t>
  </si>
  <si>
    <t>165 x 165 x 70 mm</t>
  </si>
  <si>
    <t>ISO 125</t>
  </si>
  <si>
    <t>ISO 160</t>
  </si>
  <si>
    <t>3,75 Mio.</t>
  </si>
  <si>
    <t>285 x 285 x 122 mm</t>
  </si>
  <si>
    <t>FGR-1040</t>
  </si>
  <si>
    <t>XYR1040</t>
  </si>
  <si>
    <t>XYR1063</t>
  </si>
  <si>
    <t>XYR1080</t>
  </si>
  <si>
    <t>XYR1100</t>
  </si>
  <si>
    <t>XYR1125</t>
  </si>
  <si>
    <t>XYR1160</t>
  </si>
  <si>
    <t>XYR1200</t>
  </si>
  <si>
    <t>ISO 040</t>
  </si>
  <si>
    <t>65 x 65 x 42 mm</t>
  </si>
  <si>
    <t>0,5 kg</t>
  </si>
  <si>
    <t>75 x 75 x 43 mm</t>
  </si>
  <si>
    <t>ISO 050</t>
  </si>
  <si>
    <t>79 x 52 mm</t>
  </si>
  <si>
    <t>d65 x ? Mm</t>
  </si>
  <si>
    <t>d79 x 42 mm</t>
  </si>
  <si>
    <t>XYR1050</t>
  </si>
  <si>
    <t>105 x 105 x 55 mm</t>
  </si>
  <si>
    <t>130 x 130 x 57 mm</t>
  </si>
  <si>
    <t>d99 x 42 mm</t>
  </si>
  <si>
    <t>d125 x 50 mm</t>
  </si>
  <si>
    <t>d159 x 50 mm</t>
  </si>
  <si>
    <t>164,7 x 164,7 x 66,8 mm</t>
  </si>
  <si>
    <t>203 x 203 x 73,9 mm</t>
  </si>
  <si>
    <t>d198 x 65 mm</t>
  </si>
  <si>
    <t>d249 x 72 mm</t>
  </si>
  <si>
    <t>235 x 235 x 75,8 mm</t>
  </si>
  <si>
    <t>275 x 275 x 90 mm</t>
  </si>
  <si>
    <t>350 x 350 x 125 mm</t>
  </si>
  <si>
    <t>300 x 300 x 96 mm</t>
  </si>
  <si>
    <t>301 x 300 x 96 mm</t>
  </si>
  <si>
    <t>302 x 300 x 96 mm</t>
  </si>
  <si>
    <t>1-8 bar</t>
  </si>
  <si>
    <t>5-80°C</t>
  </si>
  <si>
    <t>4-8 bar</t>
  </si>
  <si>
    <t>Performance</t>
  </si>
  <si>
    <t>3,5-6,5 bar</t>
  </si>
  <si>
    <t>IP 20</t>
  </si>
  <si>
    <t>5-60°C</t>
  </si>
  <si>
    <t>AGM-Z 031</t>
  </si>
  <si>
    <t>AGM-Z 040</t>
  </si>
  <si>
    <t>AGM-Z 050</t>
  </si>
  <si>
    <t>AGM-Z 063</t>
  </si>
  <si>
    <t>AGM-Z 080</t>
  </si>
  <si>
    <t>AGM-Z 100</t>
  </si>
  <si>
    <t>AGM-Z 125</t>
  </si>
  <si>
    <t>AGM-Z 160</t>
  </si>
  <si>
    <t>AGM-Z 160L</t>
  </si>
  <si>
    <t>AGM-Z 200</t>
  </si>
  <si>
    <t>2,5-6,5 bar</t>
  </si>
  <si>
    <t>65x65x42</t>
  </si>
  <si>
    <t>?</t>
  </si>
  <si>
    <t>75x75x45</t>
  </si>
  <si>
    <t>85 x 85 x 50,5</t>
  </si>
  <si>
    <t>110x110x60</t>
  </si>
  <si>
    <t>135 x 135 x76</t>
  </si>
  <si>
    <t>165 x 165 x 88.4</t>
  </si>
  <si>
    <t>205 x 205 x 95</t>
  </si>
  <si>
    <t>260 x 260 x 107</t>
  </si>
  <si>
    <t>285 x 285 x 133,4</t>
  </si>
  <si>
    <t>320 x 320 x 160</t>
  </si>
  <si>
    <t>4-6,5 bar</t>
  </si>
  <si>
    <t>ZR 1040-A</t>
  </si>
  <si>
    <t>ZR 1050-A</t>
  </si>
  <si>
    <t>ZR 1063-A</t>
  </si>
  <si>
    <t>ZR 1080-A</t>
  </si>
  <si>
    <t>ZR 1100-A</t>
  </si>
  <si>
    <t>ZR 1125-A</t>
  </si>
  <si>
    <t>ZR 1160-A</t>
  </si>
  <si>
    <t>ZR 1200-A</t>
  </si>
  <si>
    <t>1 Mio.</t>
  </si>
  <si>
    <t>d96,5x61</t>
  </si>
  <si>
    <t>d65,5x60,3</t>
  </si>
  <si>
    <t>d77,5x60,3</t>
  </si>
  <si>
    <t>d113x75,9</t>
  </si>
  <si>
    <t>im Test</t>
  </si>
  <si>
    <t>AGE-S-XY 100</t>
  </si>
  <si>
    <t>AGE-S-XY 125</t>
  </si>
  <si>
    <t>AGE-S-XY 160</t>
  </si>
  <si>
    <t>AGE-S-XY 200</t>
  </si>
  <si>
    <t>k.A.</t>
  </si>
  <si>
    <t>LABS / REACH / RoHS</t>
  </si>
  <si>
    <t>KA-65-ZV/DV</t>
  </si>
  <si>
    <t>5,5-6,5 bar</t>
  </si>
  <si>
    <t>KA-300-S-ZV/DV</t>
  </si>
  <si>
    <t>KA-300-light-ZV/DV</t>
  </si>
  <si>
    <t>KA-300-ZV/DV</t>
  </si>
  <si>
    <t>KA-250-ZV/DV</t>
  </si>
  <si>
    <t>KA-200-ZV/DV</t>
  </si>
  <si>
    <t>KA-160-ZV/DV</t>
  </si>
  <si>
    <t>KA-125-ZV/DV</t>
  </si>
  <si>
    <t>KA-100-ZV/DV</t>
  </si>
  <si>
    <t>KA-80-ZV/DV</t>
  </si>
  <si>
    <t>AGE-XY 050</t>
  </si>
  <si>
    <t>AGE-F 040</t>
  </si>
  <si>
    <t>AGE-F 031</t>
  </si>
  <si>
    <t>AGE-XY 080</t>
  </si>
  <si>
    <t>AGE-F 063</t>
  </si>
  <si>
    <t>AGE-F 080</t>
  </si>
  <si>
    <t>142x125x59 mm</t>
  </si>
  <si>
    <t>2,5-8 bar</t>
  </si>
  <si>
    <t>d65 x 48 mm</t>
  </si>
  <si>
    <t>d100 x 62 mm</t>
  </si>
  <si>
    <t>ISO 080</t>
  </si>
  <si>
    <t>d45 x 27 mm</t>
  </si>
  <si>
    <t>d55 x 32 mm</t>
  </si>
  <si>
    <t>d85 x 47 mm</t>
  </si>
  <si>
    <t>ISO über Adpl</t>
  </si>
  <si>
    <t>d135 x 75 mm</t>
  </si>
  <si>
    <t>175 x 160 x 76,5 mm</t>
  </si>
  <si>
    <t>215 x 200 x 97 mm</t>
  </si>
  <si>
    <t>270 x 250 x 118 mm</t>
  </si>
  <si>
    <t>d140x98,9</t>
  </si>
  <si>
    <t>d171x107,1</t>
  </si>
  <si>
    <t>d211x126,9</t>
  </si>
  <si>
    <t>d257x130,9</t>
  </si>
  <si>
    <t>ZN-50</t>
  </si>
  <si>
    <t>ZN-80-VK</t>
  </si>
  <si>
    <t>ZN-100-VK</t>
  </si>
  <si>
    <t>ZN-125-VK</t>
  </si>
  <si>
    <t>ZN-160-VK</t>
  </si>
  <si>
    <t>ZN-200-VK</t>
  </si>
  <si>
    <t>ZN-250-VK</t>
  </si>
  <si>
    <t>ZN-300</t>
  </si>
  <si>
    <t>3,5-8 bar</t>
  </si>
  <si>
    <t>Details</t>
  </si>
  <si>
    <t>AGE-Z 2 050</t>
  </si>
  <si>
    <t>AGE-Z 2 063</t>
  </si>
  <si>
    <t>AGE-Z 2 080</t>
  </si>
  <si>
    <t>2,5-6 bar</t>
  </si>
  <si>
    <t>64 x 64 x 53</t>
  </si>
  <si>
    <t>80 x 80 x 59,5</t>
  </si>
  <si>
    <t>105 x 105 x 65</t>
  </si>
  <si>
    <t>AGE-S Z125</t>
  </si>
  <si>
    <t>AGE-S Z 160</t>
  </si>
  <si>
    <t>AGE-S Z 200</t>
  </si>
  <si>
    <t>AGE-S Z 100</t>
  </si>
  <si>
    <t>142 x 125 x 79</t>
  </si>
  <si>
    <t>175 x 160 x 96,5</t>
  </si>
  <si>
    <t>215 x 200 x 123</t>
  </si>
  <si>
    <t>270 x 250 x 146</t>
  </si>
  <si>
    <t>.</t>
  </si>
  <si>
    <t>d100 x 68 mm</t>
  </si>
  <si>
    <t>FGR-1050</t>
  </si>
  <si>
    <t>135 x 135 x 61 mm</t>
  </si>
  <si>
    <t>85 x 85x 48,5 mm</t>
  </si>
  <si>
    <t>205 x 205 x 85 mm</t>
  </si>
  <si>
    <r>
      <t xml:space="preserve">260 x 260 x </t>
    </r>
    <r>
      <rPr>
        <sz val="11"/>
        <color rgb="FFFF0000"/>
        <rFont val="Calibri"/>
        <family val="2"/>
      </rPr>
      <t>101</t>
    </r>
    <r>
      <rPr>
        <sz val="11"/>
        <color theme="1"/>
        <rFont val="Calibri"/>
        <family val="2"/>
      </rPr>
      <t xml:space="preserve"> mm</t>
    </r>
  </si>
  <si>
    <r>
      <t xml:space="preserve">320 x 320 x </t>
    </r>
    <r>
      <rPr>
        <sz val="11"/>
        <color rgb="FFFF0000"/>
        <rFont val="Calibri"/>
        <family val="2"/>
      </rPr>
      <t xml:space="preserve">135 </t>
    </r>
    <r>
      <rPr>
        <sz val="11"/>
        <color theme="1"/>
        <rFont val="Calibri"/>
        <family val="2"/>
      </rPr>
      <t>mm</t>
    </r>
  </si>
  <si>
    <t>1,30 Mio.</t>
  </si>
  <si>
    <t>230 (im Test)</t>
  </si>
  <si>
    <t>150 (im Test)</t>
  </si>
  <si>
    <t>500 (im Test)</t>
  </si>
  <si>
    <t>360 (im Test)</t>
  </si>
  <si>
    <t xml:space="preserve">250 kg (noch im Test) </t>
  </si>
  <si>
    <t xml:space="preserve">130 kg (noch im Test) </t>
  </si>
  <si>
    <t>Please select the units from the drop-down menu</t>
  </si>
  <si>
    <r>
      <t xml:space="preserve">worse </t>
    </r>
    <r>
      <rPr>
        <b/>
        <sz val="11"/>
        <color theme="1"/>
        <rFont val="Calibri"/>
        <family val="2"/>
      </rPr>
      <t>compared to reference product</t>
    </r>
  </si>
  <si>
    <r>
      <t xml:space="preserve">same </t>
    </r>
    <r>
      <rPr>
        <b/>
        <sz val="11"/>
        <rFont val="Calibri"/>
        <family val="2"/>
      </rPr>
      <t>as reference product</t>
    </r>
  </si>
  <si>
    <r>
      <t xml:space="preserve">better </t>
    </r>
    <r>
      <rPr>
        <b/>
        <sz val="11"/>
        <color theme="1"/>
        <rFont val="Calibri"/>
        <family val="2"/>
      </rPr>
      <t>compared to reference product</t>
    </r>
  </si>
  <si>
    <t>Reference Product</t>
  </si>
  <si>
    <t>Comparable Product 1</t>
  </si>
  <si>
    <t>Comparable Product 2</t>
  </si>
  <si>
    <t>Comparable Product 3</t>
  </si>
  <si>
    <t>Comparable Product 4</t>
  </si>
  <si>
    <t>Brand</t>
  </si>
  <si>
    <t>Unit</t>
  </si>
  <si>
    <t>Image</t>
  </si>
  <si>
    <t>Guides</t>
  </si>
  <si>
    <t>Max. vertical handling weight</t>
  </si>
  <si>
    <t>Max. horizontal handling weight</t>
  </si>
  <si>
    <t>Vertical centered handling diagram</t>
  </si>
  <si>
    <t>Vertical off-center handling diagram</t>
  </si>
  <si>
    <t>Static analysis</t>
  </si>
  <si>
    <t>Max. moment Mx</t>
  </si>
  <si>
    <t>Max. moment My</t>
  </si>
  <si>
    <t>Max. moment Mz (at room temperature Mr)</t>
  </si>
  <si>
    <t>Superimposed moment Mxy (at room temperature My)</t>
  </si>
  <si>
    <t>Max. shear force Fq</t>
  </si>
  <si>
    <t>Mass moment of inertia around z-axis Jz</t>
  </si>
  <si>
    <t>Compensation</t>
  </si>
  <si>
    <t>Max. compensation ±x</t>
  </si>
  <si>
    <t>Max. compensation ±y</t>
  </si>
  <si>
    <t>Additional information</t>
  </si>
  <si>
    <t>Holding forces &amp; position memory</t>
  </si>
  <si>
    <t>Holding force (Fx, Fy) locked (centered)</t>
  </si>
  <si>
    <t>Holding force (Fx, Fy) position memory (decentered)</t>
  </si>
  <si>
    <t xml:space="preserve">Position memory/retention </t>
  </si>
  <si>
    <t>Position retention through</t>
  </si>
  <si>
    <t>Sensors</t>
  </si>
  <si>
    <t>Piston position/locking query (accessory)</t>
  </si>
  <si>
    <t>Position query ±x/±y (accessory)</t>
  </si>
  <si>
    <t>Component</t>
  </si>
  <si>
    <t>Dimensions</t>
  </si>
  <si>
    <t>IP protection class</t>
  </si>
  <si>
    <t>Other</t>
  </si>
  <si>
    <t>Weight compensation</t>
  </si>
  <si>
    <t>Ambient conditions</t>
  </si>
  <si>
    <t>Operating pressure</t>
  </si>
  <si>
    <t>Nominal operating pressure</t>
  </si>
  <si>
    <t>Fluid consumption per cycle (centered)</t>
  </si>
  <si>
    <t>Number of cycles maintenance-free</t>
  </si>
  <si>
    <t>Certifications</t>
  </si>
  <si>
    <t>Customer configuration tools</t>
  </si>
  <si>
    <t>Selection/configuration tool for customers</t>
  </si>
  <si>
    <t>Max. horizontal handling weight, centered</t>
  </si>
  <si>
    <t>Deflection diagram</t>
  </si>
  <si>
    <t>Max. moment Mx (locked/pressurized)</t>
  </si>
  <si>
    <t xml:space="preserve">Mass moment of inertia around z-axis Jz </t>
  </si>
  <si>
    <t>Max. compensation ±z</t>
  </si>
  <si>
    <t>Locking &amp; position retention</t>
  </si>
  <si>
    <t>Locking force retracted (at 6 bar)</t>
  </si>
  <si>
    <t>Locking force extended (at 6 bar)</t>
  </si>
  <si>
    <t>Min. spring force</t>
  </si>
  <si>
    <t>Max. spring force</t>
  </si>
  <si>
    <t>Locking</t>
  </si>
  <si>
    <t>End position detection (accessory)</t>
  </si>
  <si>
    <t>Position detection ±z (accessory)</t>
  </si>
  <si>
    <t>Dimensions [mm]</t>
  </si>
  <si>
    <t>MASTER FILE !! Please do not change !!</t>
  </si>
  <si>
    <t>Competitive comparison of AGM-XY equalization units</t>
  </si>
  <si>
    <t>Competitive comparison of AGM-Z compensation units</t>
  </si>
  <si>
    <t>magnetic &amp; inductive</t>
  </si>
  <si>
    <t>magnetic</t>
  </si>
  <si>
    <t>inductive</t>
  </si>
  <si>
    <t>in testing</t>
  </si>
  <si>
    <t>Cross roller guides</t>
  </si>
  <si>
    <t>Needle roller guides</t>
  </si>
  <si>
    <t>Linear guide</t>
  </si>
  <si>
    <t>Linear roller guide</t>
  </si>
  <si>
    <t>Sliding guide</t>
  </si>
  <si>
    <t>Slide rails</t>
  </si>
  <si>
    <t>Stroke limitation via adjustment screw</t>
  </si>
  <si>
    <t>No stroke limitation, 
±12° radial deflection</t>
  </si>
  <si>
    <t>No stroke limitation, 
+- 16° radial deflection</t>
  </si>
  <si>
    <t>No stroke limitation, spring options</t>
  </si>
  <si>
    <t>no stroke limitation</t>
  </si>
  <si>
    <t>Rotation by +/- 9°</t>
  </si>
  <si>
    <t>yes</t>
  </si>
  <si>
    <t>no</t>
  </si>
  <si>
    <t>friction lock</t>
  </si>
  <si>
    <t>Friction lock (metal friction surface)</t>
  </si>
  <si>
    <t>elastomer</t>
  </si>
  <si>
    <t>clamping element</t>
  </si>
  <si>
    <t>Single-acting pneumatic cylinder with friction disc</t>
  </si>
  <si>
    <t>Balancer available as an accessory</t>
  </si>
  <si>
    <t>No weight compensation</t>
  </si>
  <si>
    <t>PDF checklist to fill out</t>
  </si>
  <si>
    <t>Horizontal centered load diagram</t>
  </si>
  <si>
    <t>Horizontal off-center load diagram</t>
  </si>
  <si>
    <t>Vertical load diagram</t>
  </si>
  <si>
    <t>Horizontal load diagram</t>
  </si>
  <si>
    <t>Max. Pull (tensile) force Fz</t>
  </si>
  <si>
    <t>Max. Pressure (compressive ) force Fd</t>
  </si>
  <si>
    <t>Repeat accuracy</t>
  </si>
  <si>
    <t>Weight</t>
  </si>
  <si>
    <t>Weight without position memory</t>
  </si>
  <si>
    <t>Robot-side connection</t>
  </si>
  <si>
    <t>Min./max. ambient temperature</t>
  </si>
  <si>
    <t xml:space="preserve">Sizing assistant tool +Checklist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</si>
</sst>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164" formatCode="#,##0\ &quot;Nm&quot;"/>
    <numFmt numFmtId="165" formatCode="#,##0\ &quot;N&quot;"/>
    <numFmt numFmtId="166" formatCode="#,##0\ &quot;kg&quot;"/>
    <numFmt numFmtId="167" formatCode="#,##0.00\ &quot;€&quot;"/>
    <numFmt numFmtId="168" formatCode="0\ &quot;mm&quot;"/>
    <numFmt numFmtId="169" formatCode="0.00\ &quot;mm&quot;"/>
    <numFmt numFmtId="170" formatCode="0.0\ &quot;kg&quot;"/>
    <numFmt numFmtId="171" formatCode="0.00\ &quot;kg&quot;"/>
    <numFmt numFmtId="172" formatCode="0.0\ &quot;mm&quot;"/>
    <numFmt numFmtId="173" formatCode="0.000\ &quot;mm&quot;"/>
    <numFmt numFmtId="174" formatCode="#,##0.0\ &quot;kgcm²&quot;"/>
    <numFmt numFmtId="175" formatCode="#,##0.0\ &quot;kg&quot;"/>
    <numFmt numFmtId="176" formatCode="#,##0\ &quot;bar&quot;"/>
    <numFmt numFmtId="177" formatCode="#,##0\ &quot;cm³&quot;"/>
    <numFmt numFmtId="178" formatCode="#,##0\ &quot;kgcm²&quot;"/>
    <numFmt numFmtId="179" formatCode="#,##0.0\ &quot;Nm&quot;"/>
    <numFmt numFmtId="180" formatCode="#,##0.00\ &quot;kg&quot;"/>
  </numFmts>
  <fonts count="26" x14ac:knownFonts="1">
    <font>
      <sz val="11"/>
      <color theme="1"/>
      <name val="Calibri"/>
      <family val="2"/>
    </font>
    <font>
      <b/>
      <sz val="12"/>
      <color theme="0"/>
      <name val="Calibri"/>
      <family val="2"/>
    </font>
    <font>
      <sz val="8"/>
      <name val="Calibri"/>
      <family val="2"/>
    </font>
    <font>
      <b/>
      <i/>
      <sz val="11"/>
      <color theme="1"/>
      <name val="Calibri"/>
      <family val="2"/>
    </font>
    <font>
      <b/>
      <sz val="20"/>
      <color theme="3"/>
      <name val="Calibri"/>
      <family val="2"/>
    </font>
    <font>
      <b/>
      <sz val="14"/>
      <color theme="1"/>
      <name val="Calibri"/>
      <family val="2"/>
    </font>
    <font>
      <i/>
      <sz val="11"/>
      <color theme="1"/>
      <name val="Calibri"/>
      <family val="2"/>
    </font>
    <font>
      <b/>
      <sz val="11"/>
      <color theme="0" tint="-0.499984740745262"/>
      <name val="Calibri"/>
      <family val="2"/>
    </font>
    <font>
      <b/>
      <sz val="11"/>
      <color rgb="FF002060"/>
      <name val="Calibri"/>
      <family val="2"/>
    </font>
    <font>
      <b/>
      <sz val="11"/>
      <color theme="7"/>
      <name val="Calibri"/>
      <family val="2"/>
    </font>
    <font>
      <b/>
      <sz val="11"/>
      <color theme="3" tint="0.249977111117893"/>
      <name val="Calibri"/>
      <family val="2"/>
    </font>
    <font>
      <b/>
      <sz val="12"/>
      <color theme="0" tint="-0.499984740745262"/>
      <name val="Calibri"/>
      <family val="2"/>
    </font>
    <font>
      <b/>
      <sz val="11"/>
      <color rgb="FFFF0000"/>
      <name val="Calibri"/>
      <family val="2"/>
    </font>
    <font>
      <b/>
      <sz val="14"/>
      <color theme="0" tint="-0.499984740745262"/>
      <name val="Calibri"/>
      <family val="2"/>
    </font>
    <font>
      <b/>
      <sz val="12"/>
      <color theme="3"/>
      <name val="Calibri"/>
      <family val="2"/>
    </font>
    <font>
      <sz val="11"/>
      <color theme="5"/>
      <name val="Calibri"/>
      <family val="2"/>
    </font>
    <font>
      <sz val="11"/>
      <name val="Calibri"/>
      <family val="2"/>
    </font>
    <font>
      <sz val="11"/>
      <color rgb="FFFF0000"/>
      <name val="Calibri"/>
      <family val="2"/>
    </font>
    <font>
      <b/>
      <sz val="11"/>
      <color theme="1"/>
      <name val="Calibri"/>
      <family val="2"/>
    </font>
    <font>
      <b/>
      <sz val="11"/>
      <name val="Calibri"/>
      <family val="2"/>
    </font>
    <font>
      <b/>
      <sz val="11"/>
      <color theme="0"/>
      <name val="Calibri"/>
      <family val="2"/>
    </font>
    <font>
      <b/>
      <sz val="12"/>
      <color theme="3" tint="0.749992370372631"/>
      <name val="Calibri"/>
      <family val="2"/>
    </font>
    <font>
      <b/>
      <sz val="12"/>
      <color theme="3" tint="0.249977111117893"/>
      <name val="Calibri"/>
      <family val="2"/>
    </font>
    <font>
      <b/>
      <sz val="12"/>
      <color theme="3" tint="0.499984740745262"/>
      <name val="Calibri"/>
      <family val="2"/>
    </font>
    <font>
      <sz val="10"/>
      <name val="Arial"/>
      <family val="2"/>
    </font>
    <font>
      <sz val="11"/>
      <color theme="5" tint="-0.249977111117893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rgb="FF002060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3" tint="0.74999237037263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3" tint="9.9978637043366805E-2"/>
        <bgColor indexed="64"/>
      </patternFill>
    </fill>
  </fills>
  <borders count="6">
    <border>
      <left/>
      <right/>
      <top/>
      <bottom/>
      <diagonal/>
    </border>
    <border>
      <left style="dashDotDot">
        <color indexed="64"/>
      </left>
      <right style="dashDotDot">
        <color indexed="64"/>
      </right>
      <top style="dashDotDot">
        <color indexed="64"/>
      </top>
      <bottom style="dashDotDot">
        <color indexed="64"/>
      </bottom>
      <diagonal/>
    </border>
    <border>
      <left style="dashDotDot">
        <color indexed="64"/>
      </left>
      <right/>
      <top style="dashDotDot">
        <color indexed="64"/>
      </top>
      <bottom style="dashDotDot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24" fillId="0" borderId="0"/>
  </cellStyleXfs>
  <cellXfs count="152">
    <xf numFmtId="0" fontId="0" fillId="0" borderId="0" xfId="0"/>
    <xf numFmtId="0" fontId="0" fillId="0" borderId="0" xfId="0" applyAlignment="1">
      <alignment horizontal="center"/>
    </xf>
    <xf numFmtId="0" fontId="1" fillId="3" borderId="0" xfId="0" applyFont="1" applyFill="1" applyAlignment="1">
      <alignment horizontal="center"/>
    </xf>
    <xf numFmtId="0" fontId="0" fillId="0" borderId="0" xfId="0" applyAlignment="1">
      <alignment horizontal="left"/>
    </xf>
    <xf numFmtId="0" fontId="0" fillId="0" borderId="0" xfId="0" quotePrefix="1"/>
    <xf numFmtId="0" fontId="0" fillId="0" borderId="0" xfId="0" applyAlignment="1">
      <alignment horizontal="left" vertical="center"/>
    </xf>
    <xf numFmtId="0" fontId="0" fillId="0" borderId="0" xfId="0" applyAlignment="1">
      <alignment horizontal="center" wrapText="1"/>
    </xf>
    <xf numFmtId="0" fontId="0" fillId="0" borderId="0" xfId="0" applyAlignment="1">
      <alignment wrapText="1"/>
    </xf>
    <xf numFmtId="0" fontId="0" fillId="0" borderId="0" xfId="0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3" fillId="0" borderId="0" xfId="0" applyFont="1"/>
    <xf numFmtId="0" fontId="0" fillId="0" borderId="0" xfId="0" applyAlignment="1">
      <alignment vertical="center" wrapText="1"/>
    </xf>
    <xf numFmtId="0" fontId="5" fillId="0" borderId="0" xfId="0" applyFont="1" applyAlignment="1">
      <alignment horizontal="left" vertical="center"/>
    </xf>
    <xf numFmtId="0" fontId="4" fillId="0" borderId="0" xfId="0" applyFont="1"/>
    <xf numFmtId="0" fontId="0" fillId="0" borderId="0" xfId="0" applyAlignment="1">
      <alignment vertical="center"/>
    </xf>
    <xf numFmtId="164" fontId="0" fillId="0" borderId="0" xfId="0" applyNumberFormat="1" applyAlignment="1">
      <alignment horizontal="left"/>
    </xf>
    <xf numFmtId="165" fontId="0" fillId="0" borderId="0" xfId="0" applyNumberFormat="1" applyAlignment="1">
      <alignment horizontal="left"/>
    </xf>
    <xf numFmtId="0" fontId="0" fillId="8" borderId="0" xfId="0" applyFill="1" applyAlignment="1">
      <alignment horizontal="left" vertical="center"/>
    </xf>
    <xf numFmtId="0" fontId="0" fillId="8" borderId="0" xfId="0" applyFill="1"/>
    <xf numFmtId="165" fontId="0" fillId="8" borderId="0" xfId="0" applyNumberFormat="1" applyFill="1" applyAlignment="1">
      <alignment horizontal="left"/>
    </xf>
    <xf numFmtId="0" fontId="0" fillId="8" borderId="0" xfId="0" applyFill="1" applyAlignment="1">
      <alignment horizontal="left"/>
    </xf>
    <xf numFmtId="166" fontId="0" fillId="0" borderId="0" xfId="0" applyNumberFormat="1" applyAlignment="1">
      <alignment horizontal="left"/>
    </xf>
    <xf numFmtId="0" fontId="7" fillId="8" borderId="0" xfId="0" applyFont="1" applyFill="1" applyAlignment="1">
      <alignment horizontal="left" vertical="center"/>
    </xf>
    <xf numFmtId="0" fontId="0" fillId="8" borderId="0" xfId="0" applyFill="1" applyAlignment="1">
      <alignment horizontal="left" vertical="center" wrapText="1"/>
    </xf>
    <xf numFmtId="0" fontId="0" fillId="8" borderId="0" xfId="0" applyFill="1" applyAlignment="1">
      <alignment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" fillId="7" borderId="0" xfId="0" applyFont="1" applyFill="1" applyAlignment="1">
      <alignment horizontal="center"/>
    </xf>
    <xf numFmtId="0" fontId="8" fillId="5" borderId="0" xfId="0" applyFont="1" applyFill="1" applyAlignment="1">
      <alignment horizontal="center" vertical="center" wrapText="1"/>
    </xf>
    <xf numFmtId="0" fontId="7" fillId="8" borderId="0" xfId="0" quotePrefix="1" applyFont="1" applyFill="1" applyAlignment="1">
      <alignment horizontal="left" vertical="center"/>
    </xf>
    <xf numFmtId="0" fontId="11" fillId="8" borderId="0" xfId="0" applyFont="1" applyFill="1" applyAlignment="1">
      <alignment horizontal="left" vertical="center"/>
    </xf>
    <xf numFmtId="0" fontId="9" fillId="6" borderId="0" xfId="0" applyFont="1" applyFill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" fillId="2" borderId="0" xfId="0" applyFont="1" applyFill="1"/>
    <xf numFmtId="0" fontId="0" fillId="0" borderId="0" xfId="0" applyAlignment="1">
      <alignment horizontal="left" wrapText="1"/>
    </xf>
    <xf numFmtId="0" fontId="0" fillId="8" borderId="0" xfId="0" applyFill="1" applyAlignment="1">
      <alignment horizontal="left" wrapText="1"/>
    </xf>
    <xf numFmtId="0" fontId="8" fillId="4" borderId="2" xfId="0" applyFont="1" applyFill="1" applyBorder="1" applyAlignment="1">
      <alignment horizontal="center" vertical="center" wrapText="1"/>
    </xf>
    <xf numFmtId="0" fontId="13" fillId="0" borderId="0" xfId="0" applyFont="1" applyAlignment="1">
      <alignment vertical="center"/>
    </xf>
    <xf numFmtId="0" fontId="14" fillId="0" borderId="0" xfId="0" applyFont="1" applyAlignment="1">
      <alignment horizontal="center" vertical="center"/>
    </xf>
    <xf numFmtId="168" fontId="0" fillId="0" borderId="0" xfId="0" quotePrefix="1" applyNumberFormat="1"/>
    <xf numFmtId="0" fontId="10" fillId="4" borderId="0" xfId="0" applyFont="1" applyFill="1" applyAlignment="1">
      <alignment horizontal="center" vertical="center"/>
    </xf>
    <xf numFmtId="0" fontId="0" fillId="8" borderId="0" xfId="0" applyFill="1" applyAlignment="1">
      <alignment vertical="center" wrapText="1"/>
    </xf>
    <xf numFmtId="0" fontId="12" fillId="0" borderId="0" xfId="0" applyFont="1" applyAlignment="1">
      <alignment horizontal="center" vertical="center"/>
    </xf>
    <xf numFmtId="0" fontId="12" fillId="0" borderId="0" xfId="0" applyFont="1" applyAlignment="1">
      <alignment vertical="center"/>
    </xf>
    <xf numFmtId="0" fontId="0" fillId="0" borderId="0" xfId="0" applyAlignment="1">
      <alignment horizontal="right" vertical="center"/>
    </xf>
    <xf numFmtId="0" fontId="0" fillId="0" borderId="0" xfId="0" applyAlignment="1">
      <alignment horizontal="right"/>
    </xf>
    <xf numFmtId="0" fontId="0" fillId="0" borderId="0" xfId="0" applyAlignment="1">
      <alignment horizontal="right" vertical="center" wrapText="1"/>
    </xf>
    <xf numFmtId="166" fontId="0" fillId="0" borderId="0" xfId="0" applyNumberFormat="1" applyAlignment="1">
      <alignment horizontal="right"/>
    </xf>
    <xf numFmtId="166" fontId="15" fillId="0" borderId="0" xfId="0" applyNumberFormat="1" applyFont="1" applyAlignment="1">
      <alignment horizontal="right"/>
    </xf>
    <xf numFmtId="0" fontId="7" fillId="8" borderId="0" xfId="0" applyFont="1" applyFill="1" applyAlignment="1">
      <alignment horizontal="right" vertical="center"/>
    </xf>
    <xf numFmtId="0" fontId="0" fillId="8" borderId="0" xfId="0" applyFill="1" applyAlignment="1">
      <alignment horizontal="right"/>
    </xf>
    <xf numFmtId="164" fontId="0" fillId="0" borderId="0" xfId="0" applyNumberFormat="1" applyAlignment="1">
      <alignment horizontal="right"/>
    </xf>
    <xf numFmtId="165" fontId="0" fillId="0" borderId="0" xfId="0" applyNumberFormat="1" applyAlignment="1">
      <alignment horizontal="right"/>
    </xf>
    <xf numFmtId="0" fontId="0" fillId="8" borderId="0" xfId="0" applyFill="1" applyAlignment="1">
      <alignment horizontal="right" vertical="center"/>
    </xf>
    <xf numFmtId="165" fontId="0" fillId="8" borderId="0" xfId="0" applyNumberFormat="1" applyFill="1" applyAlignment="1">
      <alignment horizontal="right"/>
    </xf>
    <xf numFmtId="169" fontId="0" fillId="0" borderId="0" xfId="0" quotePrefix="1" applyNumberFormat="1" applyAlignment="1">
      <alignment horizontal="right" vertical="center"/>
    </xf>
    <xf numFmtId="0" fontId="0" fillId="8" borderId="0" xfId="0" applyFill="1" applyAlignment="1">
      <alignment horizontal="right" vertical="center" wrapText="1"/>
    </xf>
    <xf numFmtId="0" fontId="0" fillId="8" borderId="0" xfId="0" applyFill="1" applyAlignment="1">
      <alignment horizontal="right" wrapText="1"/>
    </xf>
    <xf numFmtId="171" fontId="0" fillId="0" borderId="0" xfId="0" applyNumberFormat="1" applyAlignment="1">
      <alignment horizontal="right"/>
    </xf>
    <xf numFmtId="0" fontId="4" fillId="0" borderId="0" xfId="0" applyFont="1" applyAlignment="1">
      <alignment horizontal="right"/>
    </xf>
    <xf numFmtId="170" fontId="0" fillId="0" borderId="0" xfId="0" applyNumberFormat="1" applyAlignment="1">
      <alignment horizontal="right"/>
    </xf>
    <xf numFmtId="168" fontId="0" fillId="0" borderId="0" xfId="0" quotePrefix="1" applyNumberFormat="1" applyAlignment="1">
      <alignment horizontal="right" vertical="center"/>
    </xf>
    <xf numFmtId="168" fontId="0" fillId="0" borderId="0" xfId="0" applyNumberFormat="1" applyAlignment="1">
      <alignment horizontal="right" vertical="center"/>
    </xf>
    <xf numFmtId="168" fontId="0" fillId="0" borderId="0" xfId="0" applyNumberFormat="1" applyAlignment="1">
      <alignment horizontal="right"/>
    </xf>
    <xf numFmtId="168" fontId="0" fillId="0" borderId="0" xfId="0" quotePrefix="1" applyNumberFormat="1" applyAlignment="1">
      <alignment horizontal="right"/>
    </xf>
    <xf numFmtId="172" fontId="0" fillId="0" borderId="0" xfId="0" quotePrefix="1" applyNumberFormat="1" applyAlignment="1">
      <alignment horizontal="right"/>
    </xf>
    <xf numFmtId="173" fontId="0" fillId="0" borderId="0" xfId="0" quotePrefix="1" applyNumberFormat="1" applyAlignment="1">
      <alignment horizontal="right" vertical="center"/>
    </xf>
    <xf numFmtId="173" fontId="0" fillId="0" borderId="0" xfId="0" applyNumberFormat="1" applyAlignment="1">
      <alignment horizontal="right"/>
    </xf>
    <xf numFmtId="170" fontId="0" fillId="0" borderId="0" xfId="0" applyNumberFormat="1"/>
    <xf numFmtId="171" fontId="0" fillId="0" borderId="0" xfId="0" applyNumberFormat="1" applyAlignment="1">
      <alignment horizontal="left" vertical="center"/>
    </xf>
    <xf numFmtId="171" fontId="0" fillId="0" borderId="0" xfId="0" applyNumberFormat="1"/>
    <xf numFmtId="172" fontId="0" fillId="0" borderId="0" xfId="0" quotePrefix="1" applyNumberFormat="1"/>
    <xf numFmtId="173" fontId="16" fillId="0" borderId="0" xfId="0" quotePrefix="1" applyNumberFormat="1" applyFont="1" applyAlignment="1">
      <alignment horizontal="right" vertical="center"/>
    </xf>
    <xf numFmtId="174" fontId="0" fillId="0" borderId="0" xfId="0" applyNumberFormat="1" applyAlignment="1">
      <alignment horizontal="left" vertical="center"/>
    </xf>
    <xf numFmtId="174" fontId="6" fillId="0" borderId="0" xfId="0" applyNumberFormat="1" applyFont="1" applyAlignment="1">
      <alignment horizontal="right"/>
    </xf>
    <xf numFmtId="174" fontId="0" fillId="0" borderId="0" xfId="0" applyNumberFormat="1" applyAlignment="1">
      <alignment horizontal="right"/>
    </xf>
    <xf numFmtId="174" fontId="0" fillId="0" borderId="0" xfId="0" applyNumberFormat="1"/>
    <xf numFmtId="0" fontId="17" fillId="0" borderId="0" xfId="0" applyFont="1" applyAlignment="1">
      <alignment wrapText="1"/>
    </xf>
    <xf numFmtId="0" fontId="0" fillId="10" borderId="5" xfId="0" applyFill="1" applyBorder="1" applyAlignment="1">
      <alignment vertical="center" wrapText="1"/>
    </xf>
    <xf numFmtId="0" fontId="19" fillId="5" borderId="1" xfId="0" applyFont="1" applyFill="1" applyBorder="1" applyAlignment="1">
      <alignment horizontal="center" vertical="center" wrapText="1"/>
    </xf>
    <xf numFmtId="0" fontId="20" fillId="7" borderId="1" xfId="0" applyFont="1" applyFill="1" applyBorder="1" applyAlignment="1">
      <alignment horizontal="center" vertical="center" wrapText="1"/>
    </xf>
    <xf numFmtId="0" fontId="20" fillId="3" borderId="1" xfId="0" applyFont="1" applyFill="1" applyBorder="1" applyAlignment="1">
      <alignment horizontal="center" vertical="center" wrapText="1"/>
    </xf>
    <xf numFmtId="0" fontId="20" fillId="12" borderId="1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22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175" fontId="16" fillId="0" borderId="0" xfId="0" applyNumberFormat="1" applyFont="1" applyAlignment="1">
      <alignment horizontal="right"/>
    </xf>
    <xf numFmtId="0" fontId="16" fillId="0" borderId="0" xfId="0" applyFont="1" applyAlignment="1">
      <alignment horizontal="left" vertical="center"/>
    </xf>
    <xf numFmtId="166" fontId="16" fillId="0" borderId="0" xfId="0" applyNumberFormat="1" applyFont="1" applyAlignment="1">
      <alignment horizontal="right"/>
    </xf>
    <xf numFmtId="166" fontId="16" fillId="0" borderId="0" xfId="0" applyNumberFormat="1" applyFont="1" applyAlignment="1">
      <alignment horizontal="left"/>
    </xf>
    <xf numFmtId="0" fontId="16" fillId="0" borderId="0" xfId="0" applyFont="1"/>
    <xf numFmtId="166" fontId="16" fillId="0" borderId="0" xfId="0" applyNumberFormat="1" applyFont="1" applyAlignment="1">
      <alignment horizontal="center"/>
    </xf>
    <xf numFmtId="165" fontId="0" fillId="0" borderId="0" xfId="0" applyNumberFormat="1" applyAlignment="1">
      <alignment horizontal="right" vertical="center"/>
    </xf>
    <xf numFmtId="176" fontId="0" fillId="0" borderId="0" xfId="0" applyNumberFormat="1" applyAlignment="1">
      <alignment horizontal="right"/>
    </xf>
    <xf numFmtId="168" fontId="0" fillId="0" borderId="0" xfId="0" applyNumberFormat="1"/>
    <xf numFmtId="169" fontId="0" fillId="0" borderId="0" xfId="0" applyNumberFormat="1" applyAlignment="1">
      <alignment horizontal="right" vertical="center"/>
    </xf>
    <xf numFmtId="173" fontId="0" fillId="0" borderId="0" xfId="0" applyNumberFormat="1" applyAlignment="1">
      <alignment horizontal="right" vertical="center"/>
    </xf>
    <xf numFmtId="175" fontId="0" fillId="0" borderId="0" xfId="0" applyNumberFormat="1" applyAlignment="1">
      <alignment horizontal="right"/>
    </xf>
    <xf numFmtId="0" fontId="1" fillId="2" borderId="0" xfId="0" applyFont="1" applyFill="1" applyAlignment="1">
      <alignment horizontal="center"/>
    </xf>
    <xf numFmtId="166" fontId="0" fillId="0" borderId="0" xfId="0" applyNumberFormat="1" applyAlignment="1">
      <alignment horizontal="center"/>
    </xf>
    <xf numFmtId="175" fontId="16" fillId="0" borderId="0" xfId="0" applyNumberFormat="1" applyFont="1" applyAlignment="1">
      <alignment horizontal="center"/>
    </xf>
    <xf numFmtId="0" fontId="15" fillId="0" borderId="0" xfId="0" applyFont="1" applyAlignment="1">
      <alignment horizontal="center" vertical="center"/>
    </xf>
    <xf numFmtId="177" fontId="0" fillId="0" borderId="0" xfId="0" applyNumberFormat="1" applyAlignment="1">
      <alignment horizontal="right"/>
    </xf>
    <xf numFmtId="0" fontId="0" fillId="11" borderId="3" xfId="0" applyFill="1" applyBorder="1" applyAlignment="1">
      <alignment wrapText="1"/>
    </xf>
    <xf numFmtId="178" fontId="0" fillId="0" borderId="0" xfId="0" applyNumberFormat="1" applyAlignment="1">
      <alignment horizontal="right"/>
    </xf>
    <xf numFmtId="0" fontId="16" fillId="0" borderId="0" xfId="0" applyFont="1" applyAlignment="1">
      <alignment horizontal="right"/>
    </xf>
    <xf numFmtId="165" fontId="15" fillId="0" borderId="0" xfId="0" applyNumberFormat="1" applyFont="1" applyAlignment="1">
      <alignment horizontal="center" vertical="center"/>
    </xf>
    <xf numFmtId="0" fontId="16" fillId="0" borderId="0" xfId="0" applyFont="1" applyAlignment="1">
      <alignment horizontal="right" vertical="center" wrapText="1"/>
    </xf>
    <xf numFmtId="165" fontId="16" fillId="0" borderId="0" xfId="0" applyNumberFormat="1" applyFont="1" applyAlignment="1">
      <alignment horizontal="right" vertical="center"/>
    </xf>
    <xf numFmtId="165" fontId="16" fillId="0" borderId="0" xfId="0" applyNumberFormat="1" applyFont="1" applyAlignment="1">
      <alignment horizontal="right"/>
    </xf>
    <xf numFmtId="0" fontId="16" fillId="0" borderId="0" xfId="0" applyFont="1" applyAlignment="1">
      <alignment horizontal="left" vertical="center" wrapText="1"/>
    </xf>
    <xf numFmtId="171" fontId="16" fillId="0" borderId="0" xfId="0" applyNumberFormat="1" applyFont="1" applyAlignment="1">
      <alignment horizontal="right" vertical="center"/>
    </xf>
    <xf numFmtId="171" fontId="16" fillId="0" borderId="0" xfId="0" applyNumberFormat="1" applyFont="1"/>
    <xf numFmtId="0" fontId="16" fillId="0" borderId="0" xfId="0" applyFont="1" applyAlignment="1">
      <alignment horizontal="right" vertical="center"/>
    </xf>
    <xf numFmtId="0" fontId="16" fillId="0" borderId="0" xfId="0" applyFont="1" applyAlignment="1">
      <alignment horizontal="center" vertical="center" wrapText="1"/>
    </xf>
    <xf numFmtId="0" fontId="16" fillId="0" borderId="0" xfId="0" applyFont="1" applyAlignment="1">
      <alignment vertical="center"/>
    </xf>
    <xf numFmtId="165" fontId="25" fillId="0" borderId="0" xfId="0" applyNumberFormat="1" applyFont="1" applyAlignment="1">
      <alignment horizontal="right" vertical="center"/>
    </xf>
    <xf numFmtId="165" fontId="25" fillId="0" borderId="0" xfId="0" applyNumberFormat="1" applyFont="1" applyAlignment="1">
      <alignment horizontal="center" vertical="center"/>
    </xf>
    <xf numFmtId="179" fontId="0" fillId="0" borderId="0" xfId="0" applyNumberFormat="1" applyAlignment="1">
      <alignment horizontal="right"/>
    </xf>
    <xf numFmtId="171" fontId="16" fillId="0" borderId="0" xfId="0" applyNumberFormat="1" applyFont="1" applyAlignment="1">
      <alignment horizontal="left" vertical="center"/>
    </xf>
    <xf numFmtId="171" fontId="16" fillId="0" borderId="0" xfId="0" applyNumberFormat="1" applyFont="1" applyAlignment="1">
      <alignment horizontal="right"/>
    </xf>
    <xf numFmtId="0" fontId="17" fillId="0" borderId="0" xfId="0" applyFont="1" applyAlignment="1">
      <alignment horizontal="center" vertical="center" wrapText="1"/>
    </xf>
    <xf numFmtId="180" fontId="16" fillId="0" borderId="0" xfId="0" applyNumberFormat="1" applyFont="1" applyAlignment="1">
      <alignment horizontal="right"/>
    </xf>
    <xf numFmtId="0" fontId="17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170" fontId="0" fillId="0" borderId="0" xfId="0" applyNumberFormat="1" applyAlignment="1">
      <alignment horizontal="right" vertical="center"/>
    </xf>
    <xf numFmtId="166" fontId="0" fillId="0" borderId="0" xfId="0" applyNumberFormat="1"/>
    <xf numFmtId="166" fontId="16" fillId="0" borderId="0" xfId="0" applyNumberFormat="1" applyFont="1"/>
    <xf numFmtId="0" fontId="1" fillId="0" borderId="0" xfId="0" applyFont="1" applyAlignment="1">
      <alignment horizontal="center"/>
    </xf>
    <xf numFmtId="0" fontId="0" fillId="8" borderId="0" xfId="0" applyFill="1" applyAlignment="1">
      <alignment horizontal="center" vertical="center" wrapText="1"/>
    </xf>
    <xf numFmtId="164" fontId="0" fillId="8" borderId="0" xfId="0" applyNumberFormat="1" applyFill="1" applyAlignment="1">
      <alignment horizontal="left"/>
    </xf>
    <xf numFmtId="0" fontId="0" fillId="8" borderId="0" xfId="0" applyFill="1" applyAlignment="1">
      <alignment horizontal="center" wrapText="1"/>
    </xf>
    <xf numFmtId="167" fontId="0" fillId="8" borderId="0" xfId="0" applyNumberFormat="1" applyFill="1" applyAlignment="1">
      <alignment horizontal="left" vertical="center"/>
    </xf>
    <xf numFmtId="169" fontId="0" fillId="0" borderId="0" xfId="0" applyNumberFormat="1" applyAlignment="1">
      <alignment horizontal="right"/>
    </xf>
    <xf numFmtId="169" fontId="0" fillId="0" borderId="0" xfId="0" quotePrefix="1" applyNumberFormat="1" applyAlignment="1">
      <alignment horizontal="right"/>
    </xf>
    <xf numFmtId="165" fontId="0" fillId="0" borderId="0" xfId="0" applyNumberFormat="1" applyAlignment="1">
      <alignment horizontal="left" vertical="center"/>
    </xf>
    <xf numFmtId="177" fontId="0" fillId="0" borderId="0" xfId="0" applyNumberFormat="1" applyAlignment="1">
      <alignment horizontal="left"/>
    </xf>
    <xf numFmtId="171" fontId="0" fillId="0" borderId="0" xfId="0" applyNumberFormat="1" applyAlignment="1">
      <alignment horizontal="right" vertical="center"/>
    </xf>
    <xf numFmtId="0" fontId="7" fillId="0" borderId="0" xfId="0" applyFont="1" applyAlignment="1">
      <alignment horizontal="left" vertical="center"/>
    </xf>
    <xf numFmtId="0" fontId="16" fillId="9" borderId="4" xfId="0" applyFont="1" applyFill="1" applyBorder="1" applyAlignment="1">
      <alignment vertical="center"/>
    </xf>
    <xf numFmtId="173" fontId="0" fillId="0" borderId="0" xfId="0" quotePrefix="1" applyNumberFormat="1" applyAlignment="1">
      <alignment horizontal="right" vertical="center" wrapText="1"/>
    </xf>
    <xf numFmtId="180" fontId="16" fillId="0" borderId="0" xfId="0" applyNumberFormat="1" applyFont="1"/>
    <xf numFmtId="166" fontId="16" fillId="0" borderId="0" xfId="0" applyNumberFormat="1" applyFont="1" applyAlignment="1">
      <alignment horizontal="center" vertical="center"/>
    </xf>
    <xf numFmtId="166" fontId="16" fillId="0" borderId="0" xfId="0" applyNumberFormat="1" applyFont="1" applyAlignment="1">
      <alignment horizontal="right" vertical="center"/>
    </xf>
    <xf numFmtId="166" fontId="25" fillId="0" borderId="0" xfId="0" applyNumberFormat="1" applyFont="1" applyAlignment="1">
      <alignment horizontal="right"/>
    </xf>
    <xf numFmtId="0" fontId="4" fillId="0" borderId="0" xfId="0" applyFont="1" applyAlignment="1">
      <alignment horizontal="center"/>
    </xf>
    <xf numFmtId="0" fontId="0" fillId="0" borderId="0" xfId="0" applyAlignment="1">
      <alignment horizontal="left" vertical="center" wrapText="1"/>
    </xf>
    <xf numFmtId="0" fontId="12" fillId="0" borderId="0" xfId="0" applyFont="1" applyAlignment="1">
      <alignment horizontal="center" vertical="center"/>
    </xf>
    <xf numFmtId="0" fontId="6" fillId="0" borderId="0" xfId="0" applyFont="1" applyAlignment="1">
      <alignment horizontal="center"/>
    </xf>
    <xf numFmtId="0" fontId="0" fillId="8" borderId="0" xfId="0" applyFill="1" applyAlignment="1">
      <alignment horizontal="center" vertical="center"/>
    </xf>
    <xf numFmtId="0" fontId="0" fillId="0" borderId="0" xfId="0" applyAlignment="1">
      <alignment horizontal="center" vertical="center"/>
    </xf>
  </cellXfs>
  <cellStyles count="2">
    <cellStyle name="Standard" xfId="0" builtinId="0"/>
    <cellStyle name="Standard 2" xfId="1" xr:uid="{8B45A671-5CF6-4F09-AC3C-85F6C236FA63}"/>
  </cellStyles>
  <dxfs count="71"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5" tint="0.39994506668294322"/>
        </patternFill>
      </fill>
    </dxf>
    <dxf>
      <fill>
        <patternFill patternType="solid">
          <bgColor theme="9" tint="0.39994506668294322"/>
        </patternFill>
      </fill>
    </dxf>
    <dxf>
      <fill>
        <patternFill patternType="solid">
          <bgColor rgb="FFFFFF99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5" tint="0.39994506668294322"/>
        </patternFill>
      </fill>
    </dxf>
    <dxf>
      <fill>
        <patternFill patternType="solid">
          <bgColor theme="9" tint="0.39994506668294322"/>
        </patternFill>
      </fill>
    </dxf>
    <dxf>
      <fill>
        <patternFill patternType="solid">
          <bgColor rgb="FFFFFF99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rgb="FFFFFF99"/>
        </patternFill>
      </fill>
    </dxf>
  </dxfs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microsoft.com/office/2017/10/relationships/person" Target="persons/perso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5" Type="http://schemas.openxmlformats.org/officeDocument/2006/relationships/customXml" Target="../customXml/item1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Relationship Id="rId14" Type="http://schemas.openxmlformats.org/officeDocument/2006/relationships/calcChain" Target="calcChain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130098</xdr:colOff>
      <xdr:row>4</xdr:row>
      <xdr:rowOff>250903</xdr:rowOff>
    </xdr:from>
    <xdr:to>
      <xdr:col>6</xdr:col>
      <xdr:colOff>687659</xdr:colOff>
      <xdr:row>4</xdr:row>
      <xdr:rowOff>260195</xdr:rowOff>
    </xdr:to>
    <xdr:cxnSp macro="">
      <xdr:nvCxnSpPr>
        <xdr:cNvPr id="3" name="Gerade Verbindung mit Pfeil 2">
          <a:extLst>
            <a:ext uri="{FF2B5EF4-FFF2-40B4-BE49-F238E27FC236}">
              <a16:creationId xmlns:a16="http://schemas.microsoft.com/office/drawing/2014/main" id="{2D4D0A4D-AC83-CC10-5F99-9BEADFF985FF}"/>
            </a:ext>
          </a:extLst>
        </xdr:cNvPr>
        <xdr:cNvCxnSpPr/>
      </xdr:nvCxnSpPr>
      <xdr:spPr>
        <a:xfrm flipH="1" flipV="1">
          <a:off x="11430000" y="1263805"/>
          <a:ext cx="557561" cy="9292"/>
        </a:xfrm>
        <a:prstGeom prst="straightConnector1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5</xdr:row>
      <xdr:rowOff>0</xdr:rowOff>
    </xdr:from>
    <xdr:to>
      <xdr:col>18</xdr:col>
      <xdr:colOff>304800</xdr:colOff>
      <xdr:row>5</xdr:row>
      <xdr:rowOff>306705</xdr:rowOff>
    </xdr:to>
    <xdr:sp macro="" textlink="">
      <xdr:nvSpPr>
        <xdr:cNvPr id="5121" name="AutoShape 1">
          <a:extLst>
            <a:ext uri="{FF2B5EF4-FFF2-40B4-BE49-F238E27FC236}">
              <a16:creationId xmlns:a16="http://schemas.microsoft.com/office/drawing/2014/main" id="{1B5418DC-E4AB-7C61-5037-1CFE6288D6BE}"/>
            </a:ext>
          </a:extLst>
        </xdr:cNvPr>
        <xdr:cNvSpPr>
          <a:spLocks noChangeAspect="1" noChangeArrowheads="1"/>
        </xdr:cNvSpPr>
      </xdr:nvSpPr>
      <xdr:spPr bwMode="auto">
        <a:xfrm>
          <a:off x="30540960" y="14249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18</xdr:col>
      <xdr:colOff>0</xdr:colOff>
      <xdr:row>5</xdr:row>
      <xdr:rowOff>0</xdr:rowOff>
    </xdr:from>
    <xdr:to>
      <xdr:col>18</xdr:col>
      <xdr:colOff>304800</xdr:colOff>
      <xdr:row>5</xdr:row>
      <xdr:rowOff>306705</xdr:rowOff>
    </xdr:to>
    <xdr:sp macro="" textlink="">
      <xdr:nvSpPr>
        <xdr:cNvPr id="5122" name="AutoShape 2">
          <a:extLst>
            <a:ext uri="{FF2B5EF4-FFF2-40B4-BE49-F238E27FC236}">
              <a16:creationId xmlns:a16="http://schemas.microsoft.com/office/drawing/2014/main" id="{F83C076B-3293-71B7-7527-E1AEA41F0885}"/>
            </a:ext>
          </a:extLst>
        </xdr:cNvPr>
        <xdr:cNvSpPr>
          <a:spLocks noChangeAspect="1" noChangeArrowheads="1"/>
        </xdr:cNvSpPr>
      </xdr:nvSpPr>
      <xdr:spPr bwMode="auto">
        <a:xfrm>
          <a:off x="30540960" y="14249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130098</xdr:colOff>
      <xdr:row>4</xdr:row>
      <xdr:rowOff>250903</xdr:rowOff>
    </xdr:from>
    <xdr:to>
      <xdr:col>6</xdr:col>
      <xdr:colOff>687659</xdr:colOff>
      <xdr:row>4</xdr:row>
      <xdr:rowOff>260195</xdr:rowOff>
    </xdr:to>
    <xdr:cxnSp macro="">
      <xdr:nvCxnSpPr>
        <xdr:cNvPr id="2" name="Gerade Verbindung mit Pfeil 1">
          <a:extLst>
            <a:ext uri="{FF2B5EF4-FFF2-40B4-BE49-F238E27FC236}">
              <a16:creationId xmlns:a16="http://schemas.microsoft.com/office/drawing/2014/main" id="{FFABF592-7BE7-49E2-90C7-15C65211C37E}"/>
            </a:ext>
          </a:extLst>
        </xdr:cNvPr>
        <xdr:cNvCxnSpPr/>
      </xdr:nvCxnSpPr>
      <xdr:spPr>
        <a:xfrm flipH="1" flipV="1">
          <a:off x="11954433" y="1256743"/>
          <a:ext cx="553751" cy="11197"/>
        </a:xfrm>
        <a:prstGeom prst="straightConnector1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128756</xdr:colOff>
      <xdr:row>27</xdr:row>
      <xdr:rowOff>101961</xdr:rowOff>
    </xdr:from>
    <xdr:to>
      <xdr:col>27</xdr:col>
      <xdr:colOff>2111747</xdr:colOff>
      <xdr:row>42</xdr:row>
      <xdr:rowOff>57968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FFDA1C1B-1F6E-9907-F29E-4AF3BEC0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24521" y="7072020"/>
          <a:ext cx="2009661" cy="2641609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5</xdr:row>
      <xdr:rowOff>0</xdr:rowOff>
    </xdr:from>
    <xdr:to>
      <xdr:col>14</xdr:col>
      <xdr:colOff>304800</xdr:colOff>
      <xdr:row>5</xdr:row>
      <xdr:rowOff>304800</xdr:rowOff>
    </xdr:to>
    <xdr:sp macro="" textlink="">
      <xdr:nvSpPr>
        <xdr:cNvPr id="2" name="AutoShape 1">
          <a:extLst>
            <a:ext uri="{FF2B5EF4-FFF2-40B4-BE49-F238E27FC236}">
              <a16:creationId xmlns:a16="http://schemas.microsoft.com/office/drawing/2014/main" id="{B115F086-A06B-45EC-9D0B-99B79A09E1C8}"/>
            </a:ext>
          </a:extLst>
        </xdr:cNvPr>
        <xdr:cNvSpPr>
          <a:spLocks noChangeAspect="1" noChangeArrowheads="1"/>
        </xdr:cNvSpPr>
      </xdr:nvSpPr>
      <xdr:spPr bwMode="auto">
        <a:xfrm>
          <a:off x="30499050" y="1419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5</xdr:row>
      <xdr:rowOff>0</xdr:rowOff>
    </xdr:from>
    <xdr:to>
      <xdr:col>14</xdr:col>
      <xdr:colOff>304800</xdr:colOff>
      <xdr:row>5</xdr:row>
      <xdr:rowOff>304800</xdr:rowOff>
    </xdr:to>
    <xdr:sp macro="" textlink="">
      <xdr:nvSpPr>
        <xdr:cNvPr id="3" name="AutoShape 2">
          <a:extLst>
            <a:ext uri="{FF2B5EF4-FFF2-40B4-BE49-F238E27FC236}">
              <a16:creationId xmlns:a16="http://schemas.microsoft.com/office/drawing/2014/main" id="{28649290-0830-4EFB-98E1-5077C3729041}"/>
            </a:ext>
          </a:extLst>
        </xdr:cNvPr>
        <xdr:cNvSpPr>
          <a:spLocks noChangeAspect="1" noChangeArrowheads="1"/>
        </xdr:cNvSpPr>
      </xdr:nvSpPr>
      <xdr:spPr bwMode="auto">
        <a:xfrm>
          <a:off x="30499050" y="1419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15</xdr:col>
      <xdr:colOff>0</xdr:colOff>
      <xdr:row>5</xdr:row>
      <xdr:rowOff>0</xdr:rowOff>
    </xdr:from>
    <xdr:ext cx="304800" cy="304800"/>
    <xdr:sp macro="" textlink="">
      <xdr:nvSpPr>
        <xdr:cNvPr id="4" name="AutoShape 1">
          <a:extLst>
            <a:ext uri="{FF2B5EF4-FFF2-40B4-BE49-F238E27FC236}">
              <a16:creationId xmlns:a16="http://schemas.microsoft.com/office/drawing/2014/main" id="{E6F16A7C-D883-4FBE-8C1B-14C308584A0B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15</xdr:col>
      <xdr:colOff>0</xdr:colOff>
      <xdr:row>5</xdr:row>
      <xdr:rowOff>0</xdr:rowOff>
    </xdr:from>
    <xdr:ext cx="304800" cy="304800"/>
    <xdr:sp macro="" textlink="">
      <xdr:nvSpPr>
        <xdr:cNvPr id="5" name="AutoShape 2">
          <a:extLst>
            <a:ext uri="{FF2B5EF4-FFF2-40B4-BE49-F238E27FC236}">
              <a16:creationId xmlns:a16="http://schemas.microsoft.com/office/drawing/2014/main" id="{3541D52B-470A-4CFF-B00A-F220E7E0C965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16</xdr:col>
      <xdr:colOff>0</xdr:colOff>
      <xdr:row>5</xdr:row>
      <xdr:rowOff>0</xdr:rowOff>
    </xdr:from>
    <xdr:ext cx="304800" cy="304800"/>
    <xdr:sp macro="" textlink="">
      <xdr:nvSpPr>
        <xdr:cNvPr id="6" name="AutoShape 1">
          <a:extLst>
            <a:ext uri="{FF2B5EF4-FFF2-40B4-BE49-F238E27FC236}">
              <a16:creationId xmlns:a16="http://schemas.microsoft.com/office/drawing/2014/main" id="{FB2F39C0-937A-49DC-B93F-00CFF48B570B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16</xdr:col>
      <xdr:colOff>0</xdr:colOff>
      <xdr:row>5</xdr:row>
      <xdr:rowOff>0</xdr:rowOff>
    </xdr:from>
    <xdr:ext cx="304800" cy="304800"/>
    <xdr:sp macro="" textlink="">
      <xdr:nvSpPr>
        <xdr:cNvPr id="7" name="AutoShape 2">
          <a:extLst>
            <a:ext uri="{FF2B5EF4-FFF2-40B4-BE49-F238E27FC236}">
              <a16:creationId xmlns:a16="http://schemas.microsoft.com/office/drawing/2014/main" id="{612C6C64-3079-4B3D-8EA2-F2B85C53B4E4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17</xdr:col>
      <xdr:colOff>0</xdr:colOff>
      <xdr:row>5</xdr:row>
      <xdr:rowOff>0</xdr:rowOff>
    </xdr:from>
    <xdr:ext cx="304800" cy="304800"/>
    <xdr:sp macro="" textlink="">
      <xdr:nvSpPr>
        <xdr:cNvPr id="8" name="AutoShape 1">
          <a:extLst>
            <a:ext uri="{FF2B5EF4-FFF2-40B4-BE49-F238E27FC236}">
              <a16:creationId xmlns:a16="http://schemas.microsoft.com/office/drawing/2014/main" id="{3DBA8E43-58FC-4BAB-B006-91F709421777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17</xdr:col>
      <xdr:colOff>0</xdr:colOff>
      <xdr:row>5</xdr:row>
      <xdr:rowOff>0</xdr:rowOff>
    </xdr:from>
    <xdr:ext cx="304800" cy="304800"/>
    <xdr:sp macro="" textlink="">
      <xdr:nvSpPr>
        <xdr:cNvPr id="9" name="AutoShape 2">
          <a:extLst>
            <a:ext uri="{FF2B5EF4-FFF2-40B4-BE49-F238E27FC236}">
              <a16:creationId xmlns:a16="http://schemas.microsoft.com/office/drawing/2014/main" id="{90027A96-1588-4CF7-81AE-BCDE0B19E2E9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Danner, Lisa" id="{3F090D13-6050-48D9-AB6E-92DFF717826D}" userId="S::Lisa.Danner@de.schunk.com::52c2f6ba-a37e-44e7-8a1e-e03b194b81bc" providerId="AD"/>
</personList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26" Type="http://schemas.openxmlformats.org/officeDocument/2006/relationships/image" Target="../media/image12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16" Type="http://schemas.openxmlformats.org/officeDocument/2006/relationships/image" Target="../media/image116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11" Type="http://schemas.openxmlformats.org/officeDocument/2006/relationships/image" Target="../media/image11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30" Type="http://schemas.openxmlformats.org/officeDocument/2006/relationships/image" Target="../media/image13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3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</richValueRel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A21" dT="2025-11-26T09:16:59.89" personId="{3F090D13-6050-48D9-AB6E-92DFF717826D}" id="{38C1A706-7236-4B41-86D1-D8AF738D1B6F}">
    <text>Begrenzt max. Handlingsgewicht bei sehr kleinem Hebelarm</text>
  </threadedComment>
  <threadedComment ref="A26" dT="2025-11-18T07:25:16.23" personId="{3F090D13-6050-48D9-AB6E-92DFF717826D}" id="{B3167AD1-CEB1-4BA0-B951-EBB96794E545}">
    <text>Von der Auslenkung in den verriegelten Zustand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A9" dT="2025-11-17T07:19:36.57" personId="{3F090D13-6050-48D9-AB6E-92DFF717826D}" id="{E9E60240-BF6F-4046-9542-E6458DAE76E2}">
    <text>Bei SCHUNK wird in vertikal/horizontal unterschieden, da bei vertikal mehr Traglast, Zimmer „beliebige Ausrichtung“</text>
  </threadedComment>
  <threadedComment ref="AB25" dT="2025-11-26T09:29:03.39" personId="{3F090D13-6050-48D9-AB6E-92DFF717826D}" id="{4406A31F-3598-4990-B614-92BDF0E91606}">
    <text>Mit Tom Dürr aus Screenshot so zugeordnet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customProperty" Target="../customProperty1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customProperty" Target="../customProperty2.bin"/><Relationship Id="rId1" Type="http://schemas.openxmlformats.org/officeDocument/2006/relationships/printerSettings" Target="../printerSettings/printerSettings2.bin"/><Relationship Id="rId6" Type="http://schemas.microsoft.com/office/2017/10/relationships/threadedComment" Target="../threadedComments/threadedComment1.xml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customProperty" Target="../customProperty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customProperty" Target="../customProperty4.bin"/><Relationship Id="rId5" Type="http://schemas.microsoft.com/office/2017/10/relationships/threadedComment" Target="../threadedComments/threadedComment2.xml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8075ED-CF62-4806-A9B0-9540D4589BD9}">
  <sheetPr codeName="Tabelle1">
    <tabColor theme="9" tint="0.79998168889431442"/>
  </sheetPr>
  <dimension ref="A2:M52"/>
  <sheetViews>
    <sheetView zoomScale="85" zoomScaleNormal="85" workbookViewId="0">
      <selection activeCell="H12" sqref="H12"/>
    </sheetView>
  </sheetViews>
  <sheetFormatPr baseColWidth="10" defaultColWidth="11.42578125" defaultRowHeight="15" x14ac:dyDescent="0.25"/>
  <cols>
    <col min="1" max="1" width="37.85546875" bestFit="1" customWidth="1"/>
    <col min="2" max="6" width="25.7109375" customWidth="1"/>
    <col min="8" max="8" width="58.7109375" customWidth="1"/>
  </cols>
  <sheetData>
    <row r="2" spans="1:13" ht="23.45" customHeight="1" x14ac:dyDescent="0.25"/>
    <row r="3" spans="1:13" ht="15.75" x14ac:dyDescent="0.25">
      <c r="B3" s="39" t="s">
        <v>190</v>
      </c>
      <c r="C3" s="84" t="s">
        <v>191</v>
      </c>
      <c r="D3" s="86" t="s">
        <v>192</v>
      </c>
      <c r="E3" s="85" t="s">
        <v>193</v>
      </c>
      <c r="F3" s="39" t="s">
        <v>194</v>
      </c>
    </row>
    <row r="4" spans="1:13" ht="26.45" customHeight="1" x14ac:dyDescent="0.25">
      <c r="A4" s="5" t="s">
        <v>195</v>
      </c>
      <c r="B4" s="26" t="e">
        <f>INDEX('MASTER XY-Ausgleich Übersicht'!$B4:AQ4,MATCH(B5,'MASTER XY-Ausgleich Übersicht'!$B5:AQ5,0))</f>
        <v>#N/A</v>
      </c>
      <c r="C4" s="26" t="e">
        <f>INDEX('MASTER XY-Ausgleich Übersicht'!$B4:AR4,MATCH(C5,'MASTER XY-Ausgleich Übersicht'!$B5:AR5,0))</f>
        <v>#N/A</v>
      </c>
      <c r="D4" s="26" t="e">
        <f>INDEX('MASTER XY-Ausgleich Übersicht'!$B4:AS4,MATCH(D5,'MASTER XY-Ausgleich Übersicht'!$B5:AS5,0))</f>
        <v>#N/A</v>
      </c>
      <c r="E4" s="26" t="e">
        <f>INDEX('MASTER XY-Ausgleich Übersicht'!$B4:AT4,MATCH(E5,'MASTER XY-Ausgleich Übersicht'!$B5:AT5,0))</f>
        <v>#N/A</v>
      </c>
      <c r="F4" s="26" t="e">
        <f>INDEX('MASTER XY-Ausgleich Übersicht'!$B4:AU4,MATCH(F5,'MASTER XY-Ausgleich Übersicht'!$B5:AU5,0))</f>
        <v>#N/A</v>
      </c>
    </row>
    <row r="5" spans="1:13" ht="37.9" customHeight="1" x14ac:dyDescent="0.25">
      <c r="A5" s="30" t="str" cm="1">
        <f t="array" ref="A5:A52">'MASTER XY-Ausgleich Übersicht'!A5:A52</f>
        <v>Unit</v>
      </c>
      <c r="B5" s="37"/>
      <c r="C5" s="80"/>
      <c r="D5" s="81"/>
      <c r="E5" s="82"/>
      <c r="F5" s="83"/>
      <c r="G5" s="32"/>
      <c r="H5" s="38" t="s">
        <v>186</v>
      </c>
      <c r="I5" s="38"/>
      <c r="J5" s="38"/>
      <c r="K5" s="38"/>
      <c r="L5" s="38"/>
      <c r="M5" s="33"/>
    </row>
    <row r="6" spans="1:13" ht="54.6" customHeight="1" thickBot="1" x14ac:dyDescent="0.3">
      <c r="A6" s="5" t="str">
        <v>Image</v>
      </c>
      <c r="B6" s="26" t="e">
        <f>IF(INDEX('MASTER XY-Ausgleich Übersicht'!$B$6:$AQ$52,MATCH('XY-Ausgleich Vergleich'!$A6,'MASTER XY-Ausgleich Übersicht'!$A$6:$A$52,0),MATCH('XY-Ausgleich Vergleich'!B$5,'MASTER XY-Ausgleich Übersicht'!$B$5:$AQ$5,0))=0,"",INDEX('MASTER XY-Ausgleich Übersicht'!$B$6:$AQ$52,MATCH('XY-Ausgleich Vergleich'!$A6,'MASTER XY-Ausgleich Übersicht'!$A$6:$A$52,0),MATCH('XY-Ausgleich Vergleich'!B$5,'MASTER XY-Ausgleich Übersicht'!$B$5:$AQ$5,0)))</f>
        <v>#N/A</v>
      </c>
      <c r="C6" s="26" t="e">
        <f>IF(INDEX('MASTER XY-Ausgleich Übersicht'!$B$6:$AQ$52,MATCH('XY-Ausgleich Vergleich'!$A6,'MASTER XY-Ausgleich Übersicht'!$A$6:$A$52,0),MATCH('XY-Ausgleich Vergleich'!C$5,'MASTER XY-Ausgleich Übersicht'!$B$5:$AQ$5,0))=0,"",INDEX('MASTER XY-Ausgleich Übersicht'!$B$6:$AQ$52,MATCH('XY-Ausgleich Vergleich'!$A6,'MASTER XY-Ausgleich Übersicht'!$A$6:$A$52,0),MATCH('XY-Ausgleich Vergleich'!C$5,'MASTER XY-Ausgleich Übersicht'!$B$5:$AQ$5,0)))</f>
        <v>#N/A</v>
      </c>
      <c r="D6" s="26" t="e">
        <f>IF(INDEX('MASTER XY-Ausgleich Übersicht'!$B$6:$AQ$52,MATCH('XY-Ausgleich Vergleich'!$A6,'MASTER XY-Ausgleich Übersicht'!$A$6:$A$52,0),MATCH('XY-Ausgleich Vergleich'!D$5,'MASTER XY-Ausgleich Übersicht'!$B$5:$AQ$5,0))=0,"",INDEX('MASTER XY-Ausgleich Übersicht'!$B$6:$AQ$52,MATCH('XY-Ausgleich Vergleich'!$A6,'MASTER XY-Ausgleich Übersicht'!$A$6:$A$52,0),MATCH('XY-Ausgleich Vergleich'!D$5,'MASTER XY-Ausgleich Übersicht'!$B$5:$AQ$5,0)))</f>
        <v>#N/A</v>
      </c>
      <c r="E6" s="26" t="e">
        <f>IF(INDEX('MASTER XY-Ausgleich Übersicht'!$B$6:$AQ$52,MATCH('XY-Ausgleich Vergleich'!$A6,'MASTER XY-Ausgleich Übersicht'!$A$6:$A$52,0),MATCH('XY-Ausgleich Vergleich'!E$5,'MASTER XY-Ausgleich Übersicht'!$B$5:$AQ$5,0))=0,"",INDEX('MASTER XY-Ausgleich Übersicht'!$B$6:$AQ$52,MATCH('XY-Ausgleich Vergleich'!$A6,'MASTER XY-Ausgleich Übersicht'!$A$6:$A$52,0),MATCH('XY-Ausgleich Vergleich'!E$5,'MASTER XY-Ausgleich Übersicht'!$B$5:$AQ$5,0)))</f>
        <v>#N/A</v>
      </c>
      <c r="F6" s="26" t="e">
        <f>IF(INDEX('MASTER XY-Ausgleich Übersicht'!$B$6:$AQ$52,MATCH('XY-Ausgleich Vergleich'!$A6,'MASTER XY-Ausgleich Übersicht'!$A$6:$A$52,0),MATCH('XY-Ausgleich Vergleich'!F$5,'MASTER XY-Ausgleich Übersicht'!$B$5:$AQ$5,0))=0,"",INDEX('MASTER XY-Ausgleich Übersicht'!$B$6:$AQ$52,MATCH('XY-Ausgleich Vergleich'!$A6,'MASTER XY-Ausgleich Übersicht'!$A$6:$A$52,0),MATCH('XY-Ausgleich Vergleich'!F$5,'MASTER XY-Ausgleich Übersicht'!$B$5:$AQ$5,0)))</f>
        <v>#N/A</v>
      </c>
      <c r="H6" s="10" t="s">
        <v>65</v>
      </c>
      <c r="I6" s="78"/>
      <c r="J6" s="26"/>
      <c r="K6" s="26"/>
      <c r="L6" s="26"/>
      <c r="M6" s="26"/>
    </row>
    <row r="7" spans="1:13" x14ac:dyDescent="0.25">
      <c r="A7" s="8" t="str">
        <v>Guides</v>
      </c>
      <c r="B7" s="8" t="e">
        <f>IF(INDEX('MASTER XY-Ausgleich Übersicht'!$B$6:$AQ$52,MATCH('XY-Ausgleich Vergleich'!$A7,'MASTER XY-Ausgleich Übersicht'!$A$6:$A$52,0),MATCH('XY-Ausgleich Vergleich'!B$5,'MASTER XY-Ausgleich Übersicht'!$B$5:$AQ$5,0))=0,"",INDEX('MASTER XY-Ausgleich Übersicht'!$B$6:$AQ$52,MATCH('XY-Ausgleich Vergleich'!$A7,'MASTER XY-Ausgleich Übersicht'!$A$6:$A$52,0),MATCH('XY-Ausgleich Vergleich'!B$5,'MASTER XY-Ausgleich Übersicht'!$B$5:$AQ$5,0)))</f>
        <v>#N/A</v>
      </c>
      <c r="C7" s="8" t="e">
        <f>IF(INDEX('MASTER XY-Ausgleich Übersicht'!$B$6:$AQ$52,MATCH('XY-Ausgleich Vergleich'!$A7,'MASTER XY-Ausgleich Übersicht'!$A$6:$A$52,0),MATCH('XY-Ausgleich Vergleich'!C$5,'MASTER XY-Ausgleich Übersicht'!$B$5:$AQ$5,0))=0,"",INDEX('MASTER XY-Ausgleich Übersicht'!$B$6:$AQ$52,MATCH('XY-Ausgleich Vergleich'!$A7,'MASTER XY-Ausgleich Übersicht'!$A$6:$A$52,0),MATCH('XY-Ausgleich Vergleich'!C$5,'MASTER XY-Ausgleich Übersicht'!$B$5:$AQ$5,0)))</f>
        <v>#N/A</v>
      </c>
      <c r="D7" s="8" t="e">
        <f>IF(INDEX('MASTER XY-Ausgleich Übersicht'!$B$6:$AQ$52,MATCH('XY-Ausgleich Vergleich'!$A7,'MASTER XY-Ausgleich Übersicht'!$A$6:$A$52,0),MATCH('XY-Ausgleich Vergleich'!D$5,'MASTER XY-Ausgleich Übersicht'!$B$5:$AQ$5,0))=0,"",INDEX('MASTER XY-Ausgleich Übersicht'!$B$6:$AQ$52,MATCH('XY-Ausgleich Vergleich'!$A7,'MASTER XY-Ausgleich Übersicht'!$A$6:$A$52,0),MATCH('XY-Ausgleich Vergleich'!D$5,'MASTER XY-Ausgleich Übersicht'!$B$5:$AQ$5,0)))</f>
        <v>#N/A</v>
      </c>
      <c r="E7" s="8" t="e">
        <f>IF(INDEX('MASTER XY-Ausgleich Übersicht'!$B$6:$AQ$52,MATCH('XY-Ausgleich Vergleich'!$A7,'MASTER XY-Ausgleich Übersicht'!$A$6:$A$52,0),MATCH('XY-Ausgleich Vergleich'!E$5,'MASTER XY-Ausgleich Übersicht'!$B$5:$AQ$5,0))=0,"",INDEX('MASTER XY-Ausgleich Übersicht'!$B$6:$AQ$52,MATCH('XY-Ausgleich Vergleich'!$A7,'MASTER XY-Ausgleich Übersicht'!$A$6:$A$52,0),MATCH('XY-Ausgleich Vergleich'!E$5,'MASTER XY-Ausgleich Übersicht'!$B$5:$AQ$5,0)))</f>
        <v>#N/A</v>
      </c>
      <c r="F7" s="8" t="e">
        <f>IF(INDEX('MASTER XY-Ausgleich Übersicht'!$B$6:$AQ$52,MATCH('XY-Ausgleich Vergleich'!$A7,'MASTER XY-Ausgleich Übersicht'!$A$6:$A$52,0),MATCH('XY-Ausgleich Vergleich'!F$5,'MASTER XY-Ausgleich Übersicht'!$B$5:$AQ$5,0))=0,"",INDEX('MASTER XY-Ausgleich Übersicht'!$B$6:$AQ$52,MATCH('XY-Ausgleich Vergleich'!$A7,'MASTER XY-Ausgleich Übersicht'!$A$6:$A$52,0),MATCH('XY-Ausgleich Vergleich'!F$5,'MASTER XY-Ausgleich Übersicht'!$B$5:$AQ$5,0)))</f>
        <v>#N/A</v>
      </c>
      <c r="G7" s="11"/>
      <c r="H7" s="104" t="s">
        <v>187</v>
      </c>
      <c r="J7" s="8"/>
      <c r="K7" s="8"/>
      <c r="L7" s="8"/>
      <c r="M7" s="8"/>
    </row>
    <row r="8" spans="1:13" x14ac:dyDescent="0.25">
      <c r="A8" s="5" t="str">
        <v>Max. vertical handling weight</v>
      </c>
      <c r="B8" s="48" t="e">
        <f>IF(INDEX('MASTER XY-Ausgleich Übersicht'!$B$6:$AQ$52,MATCH('XY-Ausgleich Vergleich'!$A8,'MASTER XY-Ausgleich Übersicht'!$A$6:$A$52,0),MATCH('XY-Ausgleich Vergleich'!B$5,'MASTER XY-Ausgleich Übersicht'!$B$5:$AQ$5,0))=0,"",INDEX('MASTER XY-Ausgleich Übersicht'!$B$6:$AQ$52,MATCH('XY-Ausgleich Vergleich'!$A8,'MASTER XY-Ausgleich Übersicht'!$A$6:$A$52,0),MATCH('XY-Ausgleich Vergleich'!B$5,'MASTER XY-Ausgleich Übersicht'!$B$5:$AQ$5,0)))</f>
        <v>#N/A</v>
      </c>
      <c r="C8" s="48" t="e">
        <f>IF(INDEX('MASTER XY-Ausgleich Übersicht'!$B$6:$AQ$52,MATCH('XY-Ausgleich Vergleich'!$A8,'MASTER XY-Ausgleich Übersicht'!$A$6:$A$52,0),MATCH('XY-Ausgleich Vergleich'!C$5,'MASTER XY-Ausgleich Übersicht'!$B$5:$AQ$5,0))=0,"",INDEX('MASTER XY-Ausgleich Übersicht'!$B$6:$AQ$52,MATCH('XY-Ausgleich Vergleich'!$A8,'MASTER XY-Ausgleich Übersicht'!$A$6:$A$52,0),MATCH('XY-Ausgleich Vergleich'!C$5,'MASTER XY-Ausgleich Übersicht'!$B$5:$AQ$5,0)))</f>
        <v>#N/A</v>
      </c>
      <c r="D8" s="48" t="e">
        <f>IF(INDEX('MASTER XY-Ausgleich Übersicht'!$B$6:$AQ$52,MATCH('XY-Ausgleich Vergleich'!$A8,'MASTER XY-Ausgleich Übersicht'!$A$6:$A$52,0),MATCH('XY-Ausgleich Vergleich'!D$5,'MASTER XY-Ausgleich Übersicht'!$B$5:$AQ$5,0))=0,"",INDEX('MASTER XY-Ausgleich Übersicht'!$B$6:$AQ$52,MATCH('XY-Ausgleich Vergleich'!$A8,'MASTER XY-Ausgleich Übersicht'!$A$6:$A$52,0),MATCH('XY-Ausgleich Vergleich'!D$5,'MASTER XY-Ausgleich Übersicht'!$B$5:$AQ$5,0)))</f>
        <v>#N/A</v>
      </c>
      <c r="E8" s="48" t="e">
        <f>IF(INDEX('MASTER XY-Ausgleich Übersicht'!$B$6:$AQ$52,MATCH('XY-Ausgleich Vergleich'!$A8,'MASTER XY-Ausgleich Übersicht'!$A$6:$A$52,0),MATCH('XY-Ausgleich Vergleich'!E$5,'MASTER XY-Ausgleich Übersicht'!$B$5:$AQ$5,0))=0,"",INDEX('MASTER XY-Ausgleich Übersicht'!$B$6:$AQ$52,MATCH('XY-Ausgleich Vergleich'!$A8,'MASTER XY-Ausgleich Übersicht'!$A$6:$A$52,0),MATCH('XY-Ausgleich Vergleich'!E$5,'MASTER XY-Ausgleich Übersicht'!$B$5:$AQ$5,0)))</f>
        <v>#N/A</v>
      </c>
      <c r="F8" s="48" t="e">
        <f>IF(INDEX('MASTER XY-Ausgleich Übersicht'!$B$6:$AQ$52,MATCH('XY-Ausgleich Vergleich'!$A8,'MASTER XY-Ausgleich Übersicht'!$A$6:$A$52,0),MATCH('XY-Ausgleich Vergleich'!F$5,'MASTER XY-Ausgleich Übersicht'!$B$5:$AQ$5,0))=0,"",INDEX('MASTER XY-Ausgleich Übersicht'!$B$6:$AQ$52,MATCH('XY-Ausgleich Vergleich'!$A8,'MASTER XY-Ausgleich Übersicht'!$A$6:$A$52,0),MATCH('XY-Ausgleich Vergleich'!F$5,'MASTER XY-Ausgleich Übersicht'!$B$5:$AQ$5,0)))</f>
        <v>#N/A</v>
      </c>
      <c r="G8" s="21"/>
      <c r="H8" s="140" t="s">
        <v>188</v>
      </c>
      <c r="J8" s="48"/>
      <c r="K8" s="48"/>
      <c r="L8" s="48"/>
      <c r="M8" s="48"/>
    </row>
    <row r="9" spans="1:13" ht="13.9" customHeight="1" thickBot="1" x14ac:dyDescent="0.3">
      <c r="A9" s="5" t="str">
        <v>Max. horizontal handling weight</v>
      </c>
      <c r="B9" s="48" t="e">
        <f>IF(INDEX('MASTER XY-Ausgleich Übersicht'!$B$6:$AQ$52,MATCH('XY-Ausgleich Vergleich'!$A9,'MASTER XY-Ausgleich Übersicht'!$A$6:$A$52,0),MATCH('XY-Ausgleich Vergleich'!B$5,'MASTER XY-Ausgleich Übersicht'!$B$5:$AQ$5,0))=0,"",INDEX('MASTER XY-Ausgleich Übersicht'!$B$6:$AQ$52,MATCH('XY-Ausgleich Vergleich'!$A9,'MASTER XY-Ausgleich Übersicht'!$A$6:$A$52,0),MATCH('XY-Ausgleich Vergleich'!B$5,'MASTER XY-Ausgleich Übersicht'!$B$5:$AQ$5,0)))</f>
        <v>#N/A</v>
      </c>
      <c r="C9" s="48" t="e">
        <f>IF(INDEX('MASTER XY-Ausgleich Übersicht'!$B$6:$AQ$52,MATCH('XY-Ausgleich Vergleich'!$A9,'MASTER XY-Ausgleich Übersicht'!$A$6:$A$52,0),MATCH('XY-Ausgleich Vergleich'!C$5,'MASTER XY-Ausgleich Übersicht'!$B$5:$AQ$5,0))=0,"",INDEX('MASTER XY-Ausgleich Übersicht'!$B$6:$AQ$52,MATCH('XY-Ausgleich Vergleich'!$A9,'MASTER XY-Ausgleich Übersicht'!$A$6:$A$52,0),MATCH('XY-Ausgleich Vergleich'!C$5,'MASTER XY-Ausgleich Übersicht'!$B$5:$AQ$5,0)))</f>
        <v>#N/A</v>
      </c>
      <c r="D9" s="48" t="e">
        <f>IF(INDEX('MASTER XY-Ausgleich Übersicht'!$B$6:$AQ$52,MATCH('XY-Ausgleich Vergleich'!$A9,'MASTER XY-Ausgleich Übersicht'!$A$6:$A$52,0),MATCH('XY-Ausgleich Vergleich'!D$5,'MASTER XY-Ausgleich Übersicht'!$B$5:$AQ$5,0))=0,"",INDEX('MASTER XY-Ausgleich Übersicht'!$B$6:$AQ$52,MATCH('XY-Ausgleich Vergleich'!$A9,'MASTER XY-Ausgleich Übersicht'!$A$6:$A$52,0),MATCH('XY-Ausgleich Vergleich'!D$5,'MASTER XY-Ausgleich Übersicht'!$B$5:$AQ$5,0)))</f>
        <v>#N/A</v>
      </c>
      <c r="E9" s="48" t="e">
        <f>IF(INDEX('MASTER XY-Ausgleich Übersicht'!$B$6:$AQ$52,MATCH('XY-Ausgleich Vergleich'!$A9,'MASTER XY-Ausgleich Übersicht'!$A$6:$A$52,0),MATCH('XY-Ausgleich Vergleich'!E$5,'MASTER XY-Ausgleich Übersicht'!$B$5:$AQ$5,0))=0,"",INDEX('MASTER XY-Ausgleich Übersicht'!$B$6:$AQ$52,MATCH('XY-Ausgleich Vergleich'!$A9,'MASTER XY-Ausgleich Übersicht'!$A$6:$A$52,0),MATCH('XY-Ausgleich Vergleich'!E$5,'MASTER XY-Ausgleich Übersicht'!$B$5:$AQ$5,0)))</f>
        <v>#N/A</v>
      </c>
      <c r="F9" s="48" t="e">
        <f>IF(INDEX('MASTER XY-Ausgleich Übersicht'!$B$6:$AQ$52,MATCH('XY-Ausgleich Vergleich'!$A9,'MASTER XY-Ausgleich Übersicht'!$A$6:$A$52,0),MATCH('XY-Ausgleich Vergleich'!F$5,'MASTER XY-Ausgleich Übersicht'!$B$5:$AQ$5,0))=0,"",INDEX('MASTER XY-Ausgleich Übersicht'!$B$6:$AQ$52,MATCH('XY-Ausgleich Vergleich'!$A9,'MASTER XY-Ausgleich Übersicht'!$A$6:$A$52,0),MATCH('XY-Ausgleich Vergleich'!F$5,'MASTER XY-Ausgleich Übersicht'!$B$5:$AQ$5,0)))</f>
        <v>#N/A</v>
      </c>
      <c r="G9" s="21"/>
      <c r="H9" s="79" t="s">
        <v>189</v>
      </c>
      <c r="I9" s="21"/>
      <c r="J9" s="48"/>
      <c r="K9" s="48"/>
      <c r="L9" s="48"/>
      <c r="M9" s="48"/>
    </row>
    <row r="10" spans="1:13" s="14" customFormat="1" ht="76.150000000000006" customHeight="1" x14ac:dyDescent="0.25">
      <c r="A10" s="5" t="str">
        <v>Vertical centered handling diagram</v>
      </c>
      <c r="B10" s="26" t="e">
        <f>IF(INDEX('MASTER XY-Ausgleich Übersicht'!$B$6:$AQ$52,MATCH('XY-Ausgleich Vergleich'!$A10,'MASTER XY-Ausgleich Übersicht'!$A$6:$A$52,0),MATCH('XY-Ausgleich Vergleich'!B$5,'MASTER XY-Ausgleich Übersicht'!$B$5:$AQ$5,0))=0,"",INDEX('MASTER XY-Ausgleich Übersicht'!$B$6:$AQ$52,MATCH('XY-Ausgleich Vergleich'!$A10,'MASTER XY-Ausgleich Übersicht'!$A$6:$A$52,0),MATCH('XY-Ausgleich Vergleich'!B$5,'MASTER XY-Ausgleich Übersicht'!$B$5:$AQ$5,0)))</f>
        <v>#N/A</v>
      </c>
      <c r="C10" s="26" t="e">
        <f>IF(INDEX('MASTER XY-Ausgleich Übersicht'!$B$6:$AQ$52,MATCH('XY-Ausgleich Vergleich'!$A10,'MASTER XY-Ausgleich Übersicht'!$A$6:$A$52,0),MATCH('XY-Ausgleich Vergleich'!C$5,'MASTER XY-Ausgleich Übersicht'!$B$5:$AQ$5,0))=0,"",INDEX('MASTER XY-Ausgleich Übersicht'!$B$6:$AQ$52,MATCH('XY-Ausgleich Vergleich'!$A10,'MASTER XY-Ausgleich Übersicht'!$A$6:$A$52,0),MATCH('XY-Ausgleich Vergleich'!C$5,'MASTER XY-Ausgleich Übersicht'!$B$5:$AQ$5,0)))</f>
        <v>#N/A</v>
      </c>
      <c r="D10" s="26" t="e">
        <f>IF(INDEX('MASTER XY-Ausgleich Übersicht'!$B$6:$AQ$52,MATCH('XY-Ausgleich Vergleich'!$A10,'MASTER XY-Ausgleich Übersicht'!$A$6:$A$52,0),MATCH('XY-Ausgleich Vergleich'!D$5,'MASTER XY-Ausgleich Übersicht'!$B$5:$AQ$5,0))=0,"",INDEX('MASTER XY-Ausgleich Übersicht'!$B$6:$AQ$52,MATCH('XY-Ausgleich Vergleich'!$A10,'MASTER XY-Ausgleich Übersicht'!$A$6:$A$52,0),MATCH('XY-Ausgleich Vergleich'!D$5,'MASTER XY-Ausgleich Übersicht'!$B$5:$AQ$5,0)))</f>
        <v>#N/A</v>
      </c>
      <c r="E10" s="26" t="e">
        <f>IF(INDEX('MASTER XY-Ausgleich Übersicht'!$B$6:$AQ$52,MATCH('XY-Ausgleich Vergleich'!$A10,'MASTER XY-Ausgleich Übersicht'!$A$6:$A$52,0),MATCH('XY-Ausgleich Vergleich'!E$5,'MASTER XY-Ausgleich Übersicht'!$B$5:$AQ$5,0))=0,"",INDEX('MASTER XY-Ausgleich Übersicht'!$B$6:$AQ$52,MATCH('XY-Ausgleich Vergleich'!$A10,'MASTER XY-Ausgleich Übersicht'!$A$6:$A$52,0),MATCH('XY-Ausgleich Vergleich'!E$5,'MASTER XY-Ausgleich Übersicht'!$B$5:$AQ$5,0)))</f>
        <v>#N/A</v>
      </c>
      <c r="F10" s="26" t="e">
        <f>IF(INDEX('MASTER XY-Ausgleich Übersicht'!$B$6:$AQ$52,MATCH('XY-Ausgleich Vergleich'!$A10,'MASTER XY-Ausgleich Übersicht'!$A$6:$A$52,0),MATCH('XY-Ausgleich Vergleich'!F$5,'MASTER XY-Ausgleich Übersicht'!$B$5:$AQ$5,0))=0,"",INDEX('MASTER XY-Ausgleich Übersicht'!$B$6:$AQ$52,MATCH('XY-Ausgleich Vergleich'!$A10,'MASTER XY-Ausgleich Übersicht'!$A$6:$A$52,0),MATCH('XY-Ausgleich Vergleich'!F$5,'MASTER XY-Ausgleich Übersicht'!$B$5:$AQ$5,0)))</f>
        <v>#N/A</v>
      </c>
      <c r="J10" s="26"/>
      <c r="K10" s="26"/>
      <c r="L10" s="26"/>
      <c r="M10" s="26"/>
    </row>
    <row r="11" spans="1:13" s="14" customFormat="1" ht="79.150000000000006" customHeight="1" x14ac:dyDescent="0.25">
      <c r="A11" s="5" t="str">
        <v>Vertical off-center handling diagram</v>
      </c>
      <c r="B11" s="26" t="e">
        <f>IF(INDEX('MASTER XY-Ausgleich Übersicht'!$B$6:$AQ$52,MATCH('XY-Ausgleich Vergleich'!$A11,'MASTER XY-Ausgleich Übersicht'!$A$6:$A$52,0),MATCH('XY-Ausgleich Vergleich'!B$5,'MASTER XY-Ausgleich Übersicht'!$B$5:$AQ$5,0))=0,"",INDEX('MASTER XY-Ausgleich Übersicht'!$B$6:$AQ$52,MATCH('XY-Ausgleich Vergleich'!$A11,'MASTER XY-Ausgleich Übersicht'!$A$6:$A$52,0),MATCH('XY-Ausgleich Vergleich'!B$5,'MASTER XY-Ausgleich Übersicht'!$B$5:$AQ$5,0)))</f>
        <v>#N/A</v>
      </c>
      <c r="C11" s="26" t="e">
        <f>IF(INDEX('MASTER XY-Ausgleich Übersicht'!$B$6:$AQ$52,MATCH('XY-Ausgleich Vergleich'!$A11,'MASTER XY-Ausgleich Übersicht'!$A$6:$A$52,0),MATCH('XY-Ausgleich Vergleich'!C$5,'MASTER XY-Ausgleich Übersicht'!$B$5:$AQ$5,0))=0,"",INDEX('MASTER XY-Ausgleich Übersicht'!$B$6:$AQ$52,MATCH('XY-Ausgleich Vergleich'!$A11,'MASTER XY-Ausgleich Übersicht'!$A$6:$A$52,0),MATCH('XY-Ausgleich Vergleich'!C$5,'MASTER XY-Ausgleich Übersicht'!$B$5:$AQ$5,0)))</f>
        <v>#N/A</v>
      </c>
      <c r="D11" s="26" t="e">
        <f>IF(INDEX('MASTER XY-Ausgleich Übersicht'!$B$6:$AQ$52,MATCH('XY-Ausgleich Vergleich'!$A11,'MASTER XY-Ausgleich Übersicht'!$A$6:$A$52,0),MATCH('XY-Ausgleich Vergleich'!D$5,'MASTER XY-Ausgleich Übersicht'!$B$5:$AQ$5,0))=0,"",INDEX('MASTER XY-Ausgleich Übersicht'!$B$6:$AQ$52,MATCH('XY-Ausgleich Vergleich'!$A11,'MASTER XY-Ausgleich Übersicht'!$A$6:$A$52,0),MATCH('XY-Ausgleich Vergleich'!D$5,'MASTER XY-Ausgleich Übersicht'!$B$5:$AQ$5,0)))</f>
        <v>#N/A</v>
      </c>
      <c r="E11" s="26" t="e">
        <f>IF(INDEX('MASTER XY-Ausgleich Übersicht'!$B$6:$AQ$52,MATCH('XY-Ausgleich Vergleich'!$A11,'MASTER XY-Ausgleich Übersicht'!$A$6:$A$52,0),MATCH('XY-Ausgleich Vergleich'!E$5,'MASTER XY-Ausgleich Übersicht'!$B$5:$AQ$5,0))=0,"",INDEX('MASTER XY-Ausgleich Übersicht'!$B$6:$AQ$52,MATCH('XY-Ausgleich Vergleich'!$A11,'MASTER XY-Ausgleich Übersicht'!$A$6:$A$52,0),MATCH('XY-Ausgleich Vergleich'!E$5,'MASTER XY-Ausgleich Übersicht'!$B$5:$AQ$5,0)))</f>
        <v>#N/A</v>
      </c>
      <c r="F11" s="26" t="e">
        <f>IF(INDEX('MASTER XY-Ausgleich Übersicht'!$B$6:$AQ$52,MATCH('XY-Ausgleich Vergleich'!$A11,'MASTER XY-Ausgleich Übersicht'!$A$6:$A$52,0),MATCH('XY-Ausgleich Vergleich'!F$5,'MASTER XY-Ausgleich Übersicht'!$B$5:$AQ$5,0))=0,"",INDEX('MASTER XY-Ausgleich Übersicht'!$B$6:$AQ$52,MATCH('XY-Ausgleich Vergleich'!$A11,'MASTER XY-Ausgleich Übersicht'!$A$6:$A$52,0),MATCH('XY-Ausgleich Vergleich'!F$5,'MASTER XY-Ausgleich Übersicht'!$B$5:$AQ$5,0)))</f>
        <v>#N/A</v>
      </c>
      <c r="J11" s="26"/>
      <c r="K11" s="26"/>
      <c r="L11" s="26"/>
      <c r="M11" s="26"/>
    </row>
    <row r="12" spans="1:13" s="14" customFormat="1" ht="82.15" customHeight="1" x14ac:dyDescent="0.25">
      <c r="A12" s="5" t="str">
        <v>Horizontal centered load diagram</v>
      </c>
      <c r="B12" s="26" t="e">
        <f>IF(INDEX('MASTER XY-Ausgleich Übersicht'!$B$6:$AQ$52,MATCH('XY-Ausgleich Vergleich'!$A12,'MASTER XY-Ausgleich Übersicht'!$A$6:$A$52,0),MATCH('XY-Ausgleich Vergleich'!B$5,'MASTER XY-Ausgleich Übersicht'!$B$5:$AQ$5,0))=0,"",INDEX('MASTER XY-Ausgleich Übersicht'!$B$6:$AQ$52,MATCH('XY-Ausgleich Vergleich'!$A12,'MASTER XY-Ausgleich Übersicht'!$A$6:$A$52,0),MATCH('XY-Ausgleich Vergleich'!B$5,'MASTER XY-Ausgleich Übersicht'!$B$5:$AQ$5,0)))</f>
        <v>#N/A</v>
      </c>
      <c r="C12" s="26" t="e">
        <f>IF(INDEX('MASTER XY-Ausgleich Übersicht'!$B$6:$AQ$52,MATCH('XY-Ausgleich Vergleich'!$A12,'MASTER XY-Ausgleich Übersicht'!$A$6:$A$52,0),MATCH('XY-Ausgleich Vergleich'!C$5,'MASTER XY-Ausgleich Übersicht'!$B$5:$AQ$5,0))=0,"",INDEX('MASTER XY-Ausgleich Übersicht'!$B$6:$AQ$52,MATCH('XY-Ausgleich Vergleich'!$A12,'MASTER XY-Ausgleich Übersicht'!$A$6:$A$52,0),MATCH('XY-Ausgleich Vergleich'!C$5,'MASTER XY-Ausgleich Übersicht'!$B$5:$AQ$5,0)))</f>
        <v>#N/A</v>
      </c>
      <c r="D12" s="26" t="e">
        <f>IF(INDEX('MASTER XY-Ausgleich Übersicht'!$B$6:$AQ$52,MATCH('XY-Ausgleich Vergleich'!$A12,'MASTER XY-Ausgleich Übersicht'!$A$6:$A$52,0),MATCH('XY-Ausgleich Vergleich'!D$5,'MASTER XY-Ausgleich Übersicht'!$B$5:$AQ$5,0))=0,"",INDEX('MASTER XY-Ausgleich Übersicht'!$B$6:$AQ$52,MATCH('XY-Ausgleich Vergleich'!$A12,'MASTER XY-Ausgleich Übersicht'!$A$6:$A$52,0),MATCH('XY-Ausgleich Vergleich'!D$5,'MASTER XY-Ausgleich Übersicht'!$B$5:$AQ$5,0)))</f>
        <v>#N/A</v>
      </c>
      <c r="E12" s="26" t="e">
        <f>IF(INDEX('MASTER XY-Ausgleich Übersicht'!$B$6:$AQ$52,MATCH('XY-Ausgleich Vergleich'!$A12,'MASTER XY-Ausgleich Übersicht'!$A$6:$A$52,0),MATCH('XY-Ausgleich Vergleich'!E$5,'MASTER XY-Ausgleich Übersicht'!$B$5:$AQ$5,0))=0,"",INDEX('MASTER XY-Ausgleich Übersicht'!$B$6:$AQ$52,MATCH('XY-Ausgleich Vergleich'!$A12,'MASTER XY-Ausgleich Übersicht'!$A$6:$A$52,0),MATCH('XY-Ausgleich Vergleich'!E$5,'MASTER XY-Ausgleich Übersicht'!$B$5:$AQ$5,0)))</f>
        <v>#N/A</v>
      </c>
      <c r="F12" s="26" t="e">
        <f>IF(INDEX('MASTER XY-Ausgleich Übersicht'!$B$6:$AQ$52,MATCH('XY-Ausgleich Vergleich'!$A12,'MASTER XY-Ausgleich Übersicht'!$A$6:$A$52,0),MATCH('XY-Ausgleich Vergleich'!F$5,'MASTER XY-Ausgleich Übersicht'!$B$5:$AQ$5,0))=0,"",INDEX('MASTER XY-Ausgleich Übersicht'!$B$6:$AQ$52,MATCH('XY-Ausgleich Vergleich'!$A12,'MASTER XY-Ausgleich Übersicht'!$A$6:$A$52,0),MATCH('XY-Ausgleich Vergleich'!F$5,'MASTER XY-Ausgleich Übersicht'!$B$5:$AQ$5,0)))</f>
        <v>#N/A</v>
      </c>
      <c r="J12" s="26"/>
      <c r="K12" s="26"/>
      <c r="L12" s="26"/>
      <c r="M12" s="26"/>
    </row>
    <row r="13" spans="1:13" s="14" customFormat="1" ht="84.6" customHeight="1" x14ac:dyDescent="0.25">
      <c r="A13" s="5" t="str">
        <v>Horizontal off-center load diagram</v>
      </c>
      <c r="B13" s="26" t="e">
        <f>IF(INDEX('MASTER XY-Ausgleich Übersicht'!$B$6:$AQ$52,MATCH('XY-Ausgleich Vergleich'!$A13,'MASTER XY-Ausgleich Übersicht'!$A$6:$A$52,0),MATCH('XY-Ausgleich Vergleich'!B$5,'MASTER XY-Ausgleich Übersicht'!$B$5:$AQ$5,0))=0,"",INDEX('MASTER XY-Ausgleich Übersicht'!$B$6:$AQ$52,MATCH('XY-Ausgleich Vergleich'!$A13,'MASTER XY-Ausgleich Übersicht'!$A$6:$A$52,0),MATCH('XY-Ausgleich Vergleich'!B$5,'MASTER XY-Ausgleich Übersicht'!$B$5:$AQ$5,0)))</f>
        <v>#N/A</v>
      </c>
      <c r="C13" s="26" t="e">
        <f>IF(INDEX('MASTER XY-Ausgleich Übersicht'!$B$6:$AQ$52,MATCH('XY-Ausgleich Vergleich'!$A13,'MASTER XY-Ausgleich Übersicht'!$A$6:$A$52,0),MATCH('XY-Ausgleich Vergleich'!C$5,'MASTER XY-Ausgleich Übersicht'!$B$5:$AQ$5,0))=0,"",INDEX('MASTER XY-Ausgleich Übersicht'!$B$6:$AQ$52,MATCH('XY-Ausgleich Vergleich'!$A13,'MASTER XY-Ausgleich Übersicht'!$A$6:$A$52,0),MATCH('XY-Ausgleich Vergleich'!C$5,'MASTER XY-Ausgleich Übersicht'!$B$5:$AQ$5,0)))</f>
        <v>#N/A</v>
      </c>
      <c r="D13" s="26" t="e">
        <f>IF(INDEX('MASTER XY-Ausgleich Übersicht'!$B$6:$AQ$52,MATCH('XY-Ausgleich Vergleich'!$A13,'MASTER XY-Ausgleich Übersicht'!$A$6:$A$52,0),MATCH('XY-Ausgleich Vergleich'!D$5,'MASTER XY-Ausgleich Übersicht'!$B$5:$AQ$5,0))=0,"",INDEX('MASTER XY-Ausgleich Übersicht'!$B$6:$AQ$52,MATCH('XY-Ausgleich Vergleich'!$A13,'MASTER XY-Ausgleich Übersicht'!$A$6:$A$52,0),MATCH('XY-Ausgleich Vergleich'!D$5,'MASTER XY-Ausgleich Übersicht'!$B$5:$AQ$5,0)))</f>
        <v>#N/A</v>
      </c>
      <c r="E13" s="26" t="e">
        <f>IF(INDEX('MASTER XY-Ausgleich Übersicht'!$B$6:$AQ$52,MATCH('XY-Ausgleich Vergleich'!$A13,'MASTER XY-Ausgleich Übersicht'!$A$6:$A$52,0),MATCH('XY-Ausgleich Vergleich'!E$5,'MASTER XY-Ausgleich Übersicht'!$B$5:$AQ$5,0))=0,"",INDEX('MASTER XY-Ausgleich Übersicht'!$B$6:$AQ$52,MATCH('XY-Ausgleich Vergleich'!$A13,'MASTER XY-Ausgleich Übersicht'!$A$6:$A$52,0),MATCH('XY-Ausgleich Vergleich'!E$5,'MASTER XY-Ausgleich Übersicht'!$B$5:$AQ$5,0)))</f>
        <v>#N/A</v>
      </c>
      <c r="F13" s="26" t="e">
        <f>IF(INDEX('MASTER XY-Ausgleich Übersicht'!$B$6:$AQ$52,MATCH('XY-Ausgleich Vergleich'!$A13,'MASTER XY-Ausgleich Übersicht'!$A$6:$A$52,0),MATCH('XY-Ausgleich Vergleich'!F$5,'MASTER XY-Ausgleich Übersicht'!$B$5:$AQ$5,0))=0,"",INDEX('MASTER XY-Ausgleich Übersicht'!$B$6:$AQ$52,MATCH('XY-Ausgleich Vergleich'!$A13,'MASTER XY-Ausgleich Übersicht'!$A$6:$A$52,0),MATCH('XY-Ausgleich Vergleich'!F$5,'MASTER XY-Ausgleich Übersicht'!$B$5:$AQ$5,0)))</f>
        <v>#N/A</v>
      </c>
      <c r="G13" s="8"/>
      <c r="J13" s="26"/>
      <c r="K13" s="26"/>
      <c r="L13" s="26"/>
      <c r="M13" s="26"/>
    </row>
    <row r="14" spans="1:13" x14ac:dyDescent="0.25">
      <c r="A14" s="22" t="str">
        <v>Static analysis</v>
      </c>
      <c r="B14" s="22" t="e">
        <f>IF(INDEX('MASTER XY-Ausgleich Übersicht'!$B$6:$AQ$52,MATCH('XY-Ausgleich Vergleich'!$A14,'MASTER XY-Ausgleich Übersicht'!$A$6:$A$52,0),MATCH('XY-Ausgleich Vergleich'!B$5,'MASTER XY-Ausgleich Übersicht'!$B$5:$AQ$5,0))=0,"",INDEX('MASTER XY-Ausgleich Übersicht'!$B$6:$AQ$52,MATCH('XY-Ausgleich Vergleich'!$A14,'MASTER XY-Ausgleich Übersicht'!$A$6:$A$52,0),MATCH('XY-Ausgleich Vergleich'!B$5,'MASTER XY-Ausgleich Übersicht'!$B$5:$AQ$5,0)))</f>
        <v>#N/A</v>
      </c>
      <c r="C14" s="22" t="e">
        <f>IF(INDEX('MASTER XY-Ausgleich Übersicht'!$B$6:$AQ$52,MATCH('XY-Ausgleich Vergleich'!$A14,'MASTER XY-Ausgleich Übersicht'!$A$6:$A$52,0),MATCH('XY-Ausgleich Vergleich'!C$5,'MASTER XY-Ausgleich Übersicht'!$B$5:$AQ$5,0))=0,"",INDEX('MASTER XY-Ausgleich Übersicht'!$B$6:$AQ$52,MATCH('XY-Ausgleich Vergleich'!$A14,'MASTER XY-Ausgleich Übersicht'!$A$6:$A$52,0),MATCH('XY-Ausgleich Vergleich'!C$5,'MASTER XY-Ausgleich Übersicht'!$B$5:$AQ$5,0)))</f>
        <v>#N/A</v>
      </c>
      <c r="D14" s="18" t="e">
        <f>IF(INDEX('MASTER XY-Ausgleich Übersicht'!$B$6:$AQ$52,MATCH('XY-Ausgleich Vergleich'!$A14,'MASTER XY-Ausgleich Übersicht'!$A$6:$A$52,0),MATCH('XY-Ausgleich Vergleich'!D$5,'MASTER XY-Ausgleich Übersicht'!$B$5:$AQ$5,0))=0,"",INDEX('MASTER XY-Ausgleich Übersicht'!$B$6:$AQ$52,MATCH('XY-Ausgleich Vergleich'!$A14,'MASTER XY-Ausgleich Übersicht'!$A$6:$A$52,0),MATCH('XY-Ausgleich Vergleich'!D$5,'MASTER XY-Ausgleich Übersicht'!$B$5:$AQ$5,0)))</f>
        <v>#N/A</v>
      </c>
      <c r="E14" s="20"/>
      <c r="F14" s="18"/>
      <c r="J14" s="139"/>
      <c r="L14" s="3"/>
    </row>
    <row r="15" spans="1:13" x14ac:dyDescent="0.25">
      <c r="A15" s="5" t="str">
        <v>Max. moment Mx</v>
      </c>
      <c r="B15" s="52" t="e">
        <f>IF(INDEX('MASTER XY-Ausgleich Übersicht'!$B$6:$AQ$52,MATCH('XY-Ausgleich Vergleich'!$A15,'MASTER XY-Ausgleich Übersicht'!$A$6:$A$52,0),MATCH('XY-Ausgleich Vergleich'!B$5,'MASTER XY-Ausgleich Übersicht'!$B$5:$AQ$5,0))=0,"",INDEX('MASTER XY-Ausgleich Übersicht'!$B$6:$AQ$52,MATCH('XY-Ausgleich Vergleich'!$A15,'MASTER XY-Ausgleich Übersicht'!$A$6:$A$52,0),MATCH('XY-Ausgleich Vergleich'!B$5,'MASTER XY-Ausgleich Übersicht'!$B$5:$AQ$5,0)))</f>
        <v>#N/A</v>
      </c>
      <c r="C15" s="52" t="e">
        <f>IF(INDEX('MASTER XY-Ausgleich Übersicht'!$B$6:$AQ$52,MATCH('XY-Ausgleich Vergleich'!$A15,'MASTER XY-Ausgleich Übersicht'!$A$6:$A$52,0),MATCH('XY-Ausgleich Vergleich'!C$5,'MASTER XY-Ausgleich Übersicht'!$B$5:$AQ$5,0))=0,"",INDEX('MASTER XY-Ausgleich Übersicht'!$B$6:$AQ$52,MATCH('XY-Ausgleich Vergleich'!$A15,'MASTER XY-Ausgleich Übersicht'!$A$6:$A$52,0),MATCH('XY-Ausgleich Vergleich'!C$5,'MASTER XY-Ausgleich Übersicht'!$B$5:$AQ$5,0)))</f>
        <v>#N/A</v>
      </c>
      <c r="D15" s="52" t="e">
        <f>IF(INDEX('MASTER XY-Ausgleich Übersicht'!$B$6:$AQ$52,MATCH('XY-Ausgleich Vergleich'!$A15,'MASTER XY-Ausgleich Übersicht'!$A$6:$A$52,0),MATCH('XY-Ausgleich Vergleich'!D$5,'MASTER XY-Ausgleich Übersicht'!$B$5:$AQ$5,0))=0,"",INDEX('MASTER XY-Ausgleich Übersicht'!$B$6:$AQ$52,MATCH('XY-Ausgleich Vergleich'!$A15,'MASTER XY-Ausgleich Übersicht'!$A$6:$A$52,0),MATCH('XY-Ausgleich Vergleich'!D$5,'MASTER XY-Ausgleich Übersicht'!$B$5:$AQ$5,0)))</f>
        <v>#N/A</v>
      </c>
      <c r="E15" s="52" t="e">
        <f>IF(INDEX('MASTER XY-Ausgleich Übersicht'!$B$6:$AQ$52,MATCH('XY-Ausgleich Vergleich'!$A15,'MASTER XY-Ausgleich Übersicht'!$A$6:$A$52,0),MATCH('XY-Ausgleich Vergleich'!E$5,'MASTER XY-Ausgleich Übersicht'!$B$5:$AQ$5,0))=0,"",INDEX('MASTER XY-Ausgleich Übersicht'!$B$6:$AQ$52,MATCH('XY-Ausgleich Vergleich'!$A15,'MASTER XY-Ausgleich Übersicht'!$A$6:$A$52,0),MATCH('XY-Ausgleich Vergleich'!E$5,'MASTER XY-Ausgleich Übersicht'!$B$5:$AQ$5,0)))</f>
        <v>#N/A</v>
      </c>
      <c r="F15" s="52" t="e">
        <f>IF(INDEX('MASTER XY-Ausgleich Übersicht'!$B$6:$AQ$52,MATCH('XY-Ausgleich Vergleich'!$A15,'MASTER XY-Ausgleich Übersicht'!$A$6:$A$52,0),MATCH('XY-Ausgleich Vergleich'!F$5,'MASTER XY-Ausgleich Übersicht'!$B$5:$AQ$5,0))=0,"",INDEX('MASTER XY-Ausgleich Übersicht'!$B$6:$AQ$52,MATCH('XY-Ausgleich Vergleich'!$A15,'MASTER XY-Ausgleich Übersicht'!$A$6:$A$52,0),MATCH('XY-Ausgleich Vergleich'!F$5,'MASTER XY-Ausgleich Übersicht'!$B$5:$AQ$5,0)))</f>
        <v>#N/A</v>
      </c>
      <c r="G15" s="15"/>
      <c r="H15" s="15"/>
      <c r="I15" s="15"/>
      <c r="J15" s="52"/>
      <c r="K15" s="52"/>
      <c r="L15" s="52"/>
      <c r="M15" s="52"/>
    </row>
    <row r="16" spans="1:13" x14ac:dyDescent="0.25">
      <c r="A16" s="5" t="str">
        <v>Max. moment My</v>
      </c>
      <c r="B16" s="52" t="e">
        <f>IF(INDEX('MASTER XY-Ausgleich Übersicht'!$B$6:$AQ$52,MATCH('XY-Ausgleich Vergleich'!$A16,'MASTER XY-Ausgleich Übersicht'!$A$6:$A$52,0),MATCH('XY-Ausgleich Vergleich'!B$5,'MASTER XY-Ausgleich Übersicht'!$B$5:$AQ$5,0))=0,"",INDEX('MASTER XY-Ausgleich Übersicht'!$B$6:$AQ$52,MATCH('XY-Ausgleich Vergleich'!$A16,'MASTER XY-Ausgleich Übersicht'!$A$6:$A$52,0),MATCH('XY-Ausgleich Vergleich'!B$5,'MASTER XY-Ausgleich Übersicht'!$B$5:$AQ$5,0)))</f>
        <v>#N/A</v>
      </c>
      <c r="C16" s="52" t="e">
        <f>IF(INDEX('MASTER XY-Ausgleich Übersicht'!$B$6:$AQ$52,MATCH('XY-Ausgleich Vergleich'!$A16,'MASTER XY-Ausgleich Übersicht'!$A$6:$A$52,0),MATCH('XY-Ausgleich Vergleich'!C$5,'MASTER XY-Ausgleich Übersicht'!$B$5:$AQ$5,0))=0,"",INDEX('MASTER XY-Ausgleich Übersicht'!$B$6:$AQ$52,MATCH('XY-Ausgleich Vergleich'!$A16,'MASTER XY-Ausgleich Übersicht'!$A$6:$A$52,0),MATCH('XY-Ausgleich Vergleich'!C$5,'MASTER XY-Ausgleich Übersicht'!$B$5:$AQ$5,0)))</f>
        <v>#N/A</v>
      </c>
      <c r="D16" s="52" t="e">
        <f>IF(INDEX('MASTER XY-Ausgleich Übersicht'!$B$6:$AQ$52,MATCH('XY-Ausgleich Vergleich'!$A16,'MASTER XY-Ausgleich Übersicht'!$A$6:$A$52,0),MATCH('XY-Ausgleich Vergleich'!D$5,'MASTER XY-Ausgleich Übersicht'!$B$5:$AQ$5,0))=0,"",INDEX('MASTER XY-Ausgleich Übersicht'!$B$6:$AQ$52,MATCH('XY-Ausgleich Vergleich'!$A16,'MASTER XY-Ausgleich Übersicht'!$A$6:$A$52,0),MATCH('XY-Ausgleich Vergleich'!D$5,'MASTER XY-Ausgleich Übersicht'!$B$5:$AQ$5,0)))</f>
        <v>#N/A</v>
      </c>
      <c r="E16" s="52" t="e">
        <f>IF(INDEX('MASTER XY-Ausgleich Übersicht'!$B$6:$AQ$52,MATCH('XY-Ausgleich Vergleich'!$A16,'MASTER XY-Ausgleich Übersicht'!$A$6:$A$52,0),MATCH('XY-Ausgleich Vergleich'!E$5,'MASTER XY-Ausgleich Übersicht'!$B$5:$AQ$5,0))=0,"",INDEX('MASTER XY-Ausgleich Übersicht'!$B$6:$AQ$52,MATCH('XY-Ausgleich Vergleich'!$A16,'MASTER XY-Ausgleich Übersicht'!$A$6:$A$52,0),MATCH('XY-Ausgleich Vergleich'!E$5,'MASTER XY-Ausgleich Übersicht'!$B$5:$AQ$5,0)))</f>
        <v>#N/A</v>
      </c>
      <c r="F16" s="52" t="e">
        <f>IF(INDEX('MASTER XY-Ausgleich Übersicht'!$B$6:$AQ$52,MATCH('XY-Ausgleich Vergleich'!$A16,'MASTER XY-Ausgleich Übersicht'!$A$6:$A$52,0),MATCH('XY-Ausgleich Vergleich'!F$5,'MASTER XY-Ausgleich Übersicht'!$B$5:$AQ$5,0))=0,"",INDEX('MASTER XY-Ausgleich Übersicht'!$B$6:$AQ$52,MATCH('XY-Ausgleich Vergleich'!$A16,'MASTER XY-Ausgleich Übersicht'!$A$6:$A$52,0),MATCH('XY-Ausgleich Vergleich'!F$5,'MASTER XY-Ausgleich Übersicht'!$B$5:$AQ$5,0)))</f>
        <v>#N/A</v>
      </c>
      <c r="G16" s="15"/>
      <c r="H16" s="15"/>
      <c r="I16" s="15"/>
      <c r="J16" s="52"/>
      <c r="K16" s="52"/>
      <c r="L16" s="52"/>
      <c r="M16" s="52"/>
    </row>
    <row r="17" spans="1:13" x14ac:dyDescent="0.25">
      <c r="A17" s="5" t="str">
        <v>Max. moment Mz (at room temperature Mr)</v>
      </c>
      <c r="B17" s="52" t="e">
        <f>IF(INDEX('MASTER XY-Ausgleich Übersicht'!$B$6:$AQ$52,MATCH('XY-Ausgleich Vergleich'!$A17,'MASTER XY-Ausgleich Übersicht'!$A$6:$A$52,0),MATCH('XY-Ausgleich Vergleich'!B$5,'MASTER XY-Ausgleich Übersicht'!$B$5:$AQ$5,0))=0,"",INDEX('MASTER XY-Ausgleich Übersicht'!$B$6:$AQ$52,MATCH('XY-Ausgleich Vergleich'!$A17,'MASTER XY-Ausgleich Übersicht'!$A$6:$A$52,0),MATCH('XY-Ausgleich Vergleich'!B$5,'MASTER XY-Ausgleich Übersicht'!$B$5:$AQ$5,0)))</f>
        <v>#N/A</v>
      </c>
      <c r="C17" s="52" t="e">
        <f>IF(INDEX('MASTER XY-Ausgleich Übersicht'!$B$6:$AQ$52,MATCH('XY-Ausgleich Vergleich'!$A17,'MASTER XY-Ausgleich Übersicht'!$A$6:$A$52,0),MATCH('XY-Ausgleich Vergleich'!C$5,'MASTER XY-Ausgleich Übersicht'!$B$5:$AQ$5,0))=0,"",INDEX('MASTER XY-Ausgleich Übersicht'!$B$6:$AQ$52,MATCH('XY-Ausgleich Vergleich'!$A17,'MASTER XY-Ausgleich Übersicht'!$A$6:$A$52,0),MATCH('XY-Ausgleich Vergleich'!C$5,'MASTER XY-Ausgleich Übersicht'!$B$5:$AQ$5,0)))</f>
        <v>#N/A</v>
      </c>
      <c r="D17" s="52" t="e">
        <f>IF(INDEX('MASTER XY-Ausgleich Übersicht'!$B$6:$AQ$52,MATCH('XY-Ausgleich Vergleich'!$A17,'MASTER XY-Ausgleich Übersicht'!$A$6:$A$52,0),MATCH('XY-Ausgleich Vergleich'!D$5,'MASTER XY-Ausgleich Übersicht'!$B$5:$AQ$5,0))=0,"",INDEX('MASTER XY-Ausgleich Übersicht'!$B$6:$AQ$52,MATCH('XY-Ausgleich Vergleich'!$A17,'MASTER XY-Ausgleich Übersicht'!$A$6:$A$52,0),MATCH('XY-Ausgleich Vergleich'!D$5,'MASTER XY-Ausgleich Übersicht'!$B$5:$AQ$5,0)))</f>
        <v>#N/A</v>
      </c>
      <c r="E17" s="52" t="e">
        <f>IF(INDEX('MASTER XY-Ausgleich Übersicht'!$B$6:$AQ$52,MATCH('XY-Ausgleich Vergleich'!$A17,'MASTER XY-Ausgleich Übersicht'!$A$6:$A$52,0),MATCH('XY-Ausgleich Vergleich'!E$5,'MASTER XY-Ausgleich Übersicht'!$B$5:$AQ$5,0))=0,"",INDEX('MASTER XY-Ausgleich Übersicht'!$B$6:$AQ$52,MATCH('XY-Ausgleich Vergleich'!$A17,'MASTER XY-Ausgleich Übersicht'!$A$6:$A$52,0),MATCH('XY-Ausgleich Vergleich'!E$5,'MASTER XY-Ausgleich Übersicht'!$B$5:$AQ$5,0)))</f>
        <v>#N/A</v>
      </c>
      <c r="F17" s="52" t="e">
        <f>IF(INDEX('MASTER XY-Ausgleich Übersicht'!$B$6:$AQ$52,MATCH('XY-Ausgleich Vergleich'!$A17,'MASTER XY-Ausgleich Übersicht'!$A$6:$A$52,0),MATCH('XY-Ausgleich Vergleich'!F$5,'MASTER XY-Ausgleich Übersicht'!$B$5:$AQ$5,0))=0,"",INDEX('MASTER XY-Ausgleich Übersicht'!$B$6:$AQ$52,MATCH('XY-Ausgleich Vergleich'!$A17,'MASTER XY-Ausgleich Übersicht'!$A$6:$A$52,0),MATCH('XY-Ausgleich Vergleich'!F$5,'MASTER XY-Ausgleich Übersicht'!$B$5:$AQ$5,0)))</f>
        <v>#N/A</v>
      </c>
      <c r="G17" s="15"/>
      <c r="H17" s="15"/>
      <c r="I17" s="15"/>
      <c r="J17" s="52"/>
      <c r="K17" s="52"/>
      <c r="L17" s="52"/>
      <c r="M17" s="52"/>
    </row>
    <row r="18" spans="1:13" x14ac:dyDescent="0.25">
      <c r="A18" s="5" t="str">
        <v>Superimposed moment Mxy (at room temperature My)</v>
      </c>
      <c r="B18" s="52" t="e">
        <f>IF(INDEX('MASTER XY-Ausgleich Übersicht'!$B$6:$AQ$52,MATCH('XY-Ausgleich Vergleich'!$A18,'MASTER XY-Ausgleich Übersicht'!$A$6:$A$52,0),MATCH('XY-Ausgleich Vergleich'!B$5,'MASTER XY-Ausgleich Übersicht'!$B$5:$AQ$5,0))=0,"",INDEX('MASTER XY-Ausgleich Übersicht'!$B$6:$AQ$52,MATCH('XY-Ausgleich Vergleich'!$A18,'MASTER XY-Ausgleich Übersicht'!$A$6:$A$52,0),MATCH('XY-Ausgleich Vergleich'!B$5,'MASTER XY-Ausgleich Übersicht'!$B$5:$AQ$5,0)))</f>
        <v>#N/A</v>
      </c>
      <c r="C18" s="52" t="e">
        <f>IF(INDEX('MASTER XY-Ausgleich Übersicht'!$B$6:$AQ$52,MATCH('XY-Ausgleich Vergleich'!$A18,'MASTER XY-Ausgleich Übersicht'!$A$6:$A$52,0),MATCH('XY-Ausgleich Vergleich'!C$5,'MASTER XY-Ausgleich Übersicht'!$B$5:$AQ$5,0))=0,"",INDEX('MASTER XY-Ausgleich Übersicht'!$B$6:$AQ$52,MATCH('XY-Ausgleich Vergleich'!$A18,'MASTER XY-Ausgleich Übersicht'!$A$6:$A$52,0),MATCH('XY-Ausgleich Vergleich'!C$5,'MASTER XY-Ausgleich Übersicht'!$B$5:$AQ$5,0)))</f>
        <v>#N/A</v>
      </c>
      <c r="D18" s="52" t="e">
        <f>IF(INDEX('MASTER XY-Ausgleich Übersicht'!$B$6:$AQ$52,MATCH('XY-Ausgleich Vergleich'!$A18,'MASTER XY-Ausgleich Übersicht'!$A$6:$A$52,0),MATCH('XY-Ausgleich Vergleich'!D$5,'MASTER XY-Ausgleich Übersicht'!$B$5:$AQ$5,0))=0,"",INDEX('MASTER XY-Ausgleich Übersicht'!$B$6:$AQ$52,MATCH('XY-Ausgleich Vergleich'!$A18,'MASTER XY-Ausgleich Übersicht'!$A$6:$A$52,0),MATCH('XY-Ausgleich Vergleich'!D$5,'MASTER XY-Ausgleich Übersicht'!$B$5:$AQ$5,0)))</f>
        <v>#N/A</v>
      </c>
      <c r="E18" s="52" t="e">
        <f>IF(INDEX('MASTER XY-Ausgleich Übersicht'!$B$6:$AQ$52,MATCH('XY-Ausgleich Vergleich'!$A18,'MASTER XY-Ausgleich Übersicht'!$A$6:$A$52,0),MATCH('XY-Ausgleich Vergleich'!E$5,'MASTER XY-Ausgleich Übersicht'!$B$5:$AQ$5,0))=0,"",INDEX('MASTER XY-Ausgleich Übersicht'!$B$6:$AQ$52,MATCH('XY-Ausgleich Vergleich'!$A18,'MASTER XY-Ausgleich Übersicht'!$A$6:$A$52,0),MATCH('XY-Ausgleich Vergleich'!E$5,'MASTER XY-Ausgleich Übersicht'!$B$5:$AQ$5,0)))</f>
        <v>#N/A</v>
      </c>
      <c r="F18" s="52" t="e">
        <f>IF(INDEX('MASTER XY-Ausgleich Übersicht'!$B$6:$AQ$52,MATCH('XY-Ausgleich Vergleich'!$A18,'MASTER XY-Ausgleich Übersicht'!$A$6:$A$52,0),MATCH('XY-Ausgleich Vergleich'!F$5,'MASTER XY-Ausgleich Übersicht'!$B$5:$AQ$5,0))=0,"",INDEX('MASTER XY-Ausgleich Übersicht'!$B$6:$AQ$52,MATCH('XY-Ausgleich Vergleich'!$A18,'MASTER XY-Ausgleich Übersicht'!$A$6:$A$52,0),MATCH('XY-Ausgleich Vergleich'!F$5,'MASTER XY-Ausgleich Übersicht'!$B$5:$AQ$5,0)))</f>
        <v>#N/A</v>
      </c>
      <c r="G18" s="15"/>
      <c r="H18" s="15"/>
      <c r="I18" s="15"/>
      <c r="J18" s="52"/>
      <c r="K18" s="52"/>
      <c r="L18" s="52"/>
      <c r="M18" s="52"/>
    </row>
    <row r="19" spans="1:13" x14ac:dyDescent="0.25">
      <c r="A19" s="5" t="str">
        <v>Max. Pull (tensile) force Fz</v>
      </c>
      <c r="B19" s="53" t="e">
        <f>IF(INDEX('MASTER XY-Ausgleich Übersicht'!$B$6:$AQ$52,MATCH('XY-Ausgleich Vergleich'!$A19,'MASTER XY-Ausgleich Übersicht'!$A$6:$A$52,0),MATCH('XY-Ausgleich Vergleich'!B$5,'MASTER XY-Ausgleich Übersicht'!$B$5:$AQ$5,0))=0,"",INDEX('MASTER XY-Ausgleich Übersicht'!$B$6:$AQ$52,MATCH('XY-Ausgleich Vergleich'!$A19,'MASTER XY-Ausgleich Übersicht'!$A$6:$A$52,0),MATCH('XY-Ausgleich Vergleich'!B$5,'MASTER XY-Ausgleich Übersicht'!$B$5:$AQ$5,0)))</f>
        <v>#N/A</v>
      </c>
      <c r="C19" s="53" t="e">
        <f>IF(INDEX('MASTER XY-Ausgleich Übersicht'!$B$6:$AQ$52,MATCH('XY-Ausgleich Vergleich'!$A19,'MASTER XY-Ausgleich Übersicht'!$A$6:$A$52,0),MATCH('XY-Ausgleich Vergleich'!C$5,'MASTER XY-Ausgleich Übersicht'!$B$5:$AQ$5,0))=0,"",INDEX('MASTER XY-Ausgleich Übersicht'!$B$6:$AQ$52,MATCH('XY-Ausgleich Vergleich'!$A19,'MASTER XY-Ausgleich Übersicht'!$A$6:$A$52,0),MATCH('XY-Ausgleich Vergleich'!C$5,'MASTER XY-Ausgleich Übersicht'!$B$5:$AQ$5,0)))</f>
        <v>#N/A</v>
      </c>
      <c r="D19" s="53" t="e">
        <f>IF(INDEX('MASTER XY-Ausgleich Übersicht'!$B$6:$AQ$52,MATCH('XY-Ausgleich Vergleich'!$A19,'MASTER XY-Ausgleich Übersicht'!$A$6:$A$52,0),MATCH('XY-Ausgleich Vergleich'!D$5,'MASTER XY-Ausgleich Übersicht'!$B$5:$AQ$5,0))=0,"",INDEX('MASTER XY-Ausgleich Übersicht'!$B$6:$AQ$52,MATCH('XY-Ausgleich Vergleich'!$A19,'MASTER XY-Ausgleich Übersicht'!$A$6:$A$52,0),MATCH('XY-Ausgleich Vergleich'!D$5,'MASTER XY-Ausgleich Übersicht'!$B$5:$AQ$5,0)))</f>
        <v>#N/A</v>
      </c>
      <c r="E19" s="53" t="e">
        <f>IF(INDEX('MASTER XY-Ausgleich Übersicht'!$B$6:$AQ$52,MATCH('XY-Ausgleich Vergleich'!$A19,'MASTER XY-Ausgleich Übersicht'!$A$6:$A$52,0),MATCH('XY-Ausgleich Vergleich'!E$5,'MASTER XY-Ausgleich Übersicht'!$B$5:$AQ$5,0))=0,"",INDEX('MASTER XY-Ausgleich Übersicht'!$B$6:$AQ$52,MATCH('XY-Ausgleich Vergleich'!$A19,'MASTER XY-Ausgleich Übersicht'!$A$6:$A$52,0),MATCH('XY-Ausgleich Vergleich'!E$5,'MASTER XY-Ausgleich Übersicht'!$B$5:$AQ$5,0)))</f>
        <v>#N/A</v>
      </c>
      <c r="F19" s="53" t="e">
        <f>IF(INDEX('MASTER XY-Ausgleich Übersicht'!$B$6:$AQ$52,MATCH('XY-Ausgleich Vergleich'!$A19,'MASTER XY-Ausgleich Übersicht'!$A$6:$A$52,0),MATCH('XY-Ausgleich Vergleich'!F$5,'MASTER XY-Ausgleich Übersicht'!$B$5:$AQ$5,0))=0,"",INDEX('MASTER XY-Ausgleich Übersicht'!$B$6:$AQ$52,MATCH('XY-Ausgleich Vergleich'!$A19,'MASTER XY-Ausgleich Übersicht'!$A$6:$A$52,0),MATCH('XY-Ausgleich Vergleich'!F$5,'MASTER XY-Ausgleich Übersicht'!$B$5:$AQ$5,0)))</f>
        <v>#N/A</v>
      </c>
      <c r="G19" s="16"/>
      <c r="H19" s="16"/>
      <c r="I19" s="16"/>
      <c r="J19" s="53"/>
      <c r="K19" s="53"/>
      <c r="L19" s="53"/>
      <c r="M19" s="53"/>
    </row>
    <row r="20" spans="1:13" x14ac:dyDescent="0.25">
      <c r="A20" s="5" t="str">
        <v>Max. Pressure (compressive ) force Fd</v>
      </c>
      <c r="B20" s="53" t="e">
        <f>IF(INDEX('MASTER XY-Ausgleich Übersicht'!$B$6:$AQ$52,MATCH('XY-Ausgleich Vergleich'!$A20,'MASTER XY-Ausgleich Übersicht'!$A$6:$A$52,0),MATCH('XY-Ausgleich Vergleich'!B$5,'MASTER XY-Ausgleich Übersicht'!$B$5:$AQ$5,0))=0,"",INDEX('MASTER XY-Ausgleich Übersicht'!$B$6:$AQ$52,MATCH('XY-Ausgleich Vergleich'!$A20,'MASTER XY-Ausgleich Übersicht'!$A$6:$A$52,0),MATCH('XY-Ausgleich Vergleich'!B$5,'MASTER XY-Ausgleich Übersicht'!$B$5:$AQ$5,0)))</f>
        <v>#N/A</v>
      </c>
      <c r="C20" s="53" t="e">
        <f>IF(INDEX('MASTER XY-Ausgleich Übersicht'!$B$6:$AQ$52,MATCH('XY-Ausgleich Vergleich'!$A20,'MASTER XY-Ausgleich Übersicht'!$A$6:$A$52,0),MATCH('XY-Ausgleich Vergleich'!C$5,'MASTER XY-Ausgleich Übersicht'!$B$5:$AQ$5,0))=0,"",INDEX('MASTER XY-Ausgleich Übersicht'!$B$6:$AQ$52,MATCH('XY-Ausgleich Vergleich'!$A20,'MASTER XY-Ausgleich Übersicht'!$A$6:$A$52,0),MATCH('XY-Ausgleich Vergleich'!C$5,'MASTER XY-Ausgleich Übersicht'!$B$5:$AQ$5,0)))</f>
        <v>#N/A</v>
      </c>
      <c r="D20" s="53" t="e">
        <f>IF(INDEX('MASTER XY-Ausgleich Übersicht'!$B$6:$AQ$52,MATCH('XY-Ausgleich Vergleich'!$A20,'MASTER XY-Ausgleich Übersicht'!$A$6:$A$52,0),MATCH('XY-Ausgleich Vergleich'!D$5,'MASTER XY-Ausgleich Übersicht'!$B$5:$AQ$5,0))=0,"",INDEX('MASTER XY-Ausgleich Übersicht'!$B$6:$AQ$52,MATCH('XY-Ausgleich Vergleich'!$A20,'MASTER XY-Ausgleich Übersicht'!$A$6:$A$52,0),MATCH('XY-Ausgleich Vergleich'!D$5,'MASTER XY-Ausgleich Übersicht'!$B$5:$AQ$5,0)))</f>
        <v>#N/A</v>
      </c>
      <c r="E20" s="53" t="e">
        <f>IF(INDEX('MASTER XY-Ausgleich Übersicht'!$B$6:$AQ$52,MATCH('XY-Ausgleich Vergleich'!$A20,'MASTER XY-Ausgleich Übersicht'!$A$6:$A$52,0),MATCH('XY-Ausgleich Vergleich'!E$5,'MASTER XY-Ausgleich Übersicht'!$B$5:$AQ$5,0))=0,"",INDEX('MASTER XY-Ausgleich Übersicht'!$B$6:$AQ$52,MATCH('XY-Ausgleich Vergleich'!$A20,'MASTER XY-Ausgleich Übersicht'!$A$6:$A$52,0),MATCH('XY-Ausgleich Vergleich'!E$5,'MASTER XY-Ausgleich Übersicht'!$B$5:$AQ$5,0)))</f>
        <v>#N/A</v>
      </c>
      <c r="F20" s="53" t="e">
        <f>IF(INDEX('MASTER XY-Ausgleich Übersicht'!$B$6:$AQ$52,MATCH('XY-Ausgleich Vergleich'!$A20,'MASTER XY-Ausgleich Übersicht'!$A$6:$A$52,0),MATCH('XY-Ausgleich Vergleich'!F$5,'MASTER XY-Ausgleich Übersicht'!$B$5:$AQ$5,0))=0,"",INDEX('MASTER XY-Ausgleich Übersicht'!$B$6:$AQ$52,MATCH('XY-Ausgleich Vergleich'!$A20,'MASTER XY-Ausgleich Übersicht'!$A$6:$A$52,0),MATCH('XY-Ausgleich Vergleich'!F$5,'MASTER XY-Ausgleich Übersicht'!$B$5:$AQ$5,0)))</f>
        <v>#N/A</v>
      </c>
      <c r="J20" s="53"/>
      <c r="K20" s="53"/>
      <c r="L20" s="53"/>
      <c r="M20" s="53"/>
    </row>
    <row r="21" spans="1:13" x14ac:dyDescent="0.25">
      <c r="A21" s="5" t="str">
        <v>Max. shear force Fq</v>
      </c>
      <c r="B21" s="53" t="e">
        <f>IF(INDEX('MASTER XY-Ausgleich Übersicht'!$B$6:$AQ$52,MATCH('XY-Ausgleich Vergleich'!$A21,'MASTER XY-Ausgleich Übersicht'!$A$6:$A$52,0),MATCH('XY-Ausgleich Vergleich'!B$5,'MASTER XY-Ausgleich Übersicht'!$B$5:$AQ$5,0))=0,"",INDEX('MASTER XY-Ausgleich Übersicht'!$B$6:$AQ$52,MATCH('XY-Ausgleich Vergleich'!$A21,'MASTER XY-Ausgleich Übersicht'!$A$6:$A$52,0),MATCH('XY-Ausgleich Vergleich'!B$5,'MASTER XY-Ausgleich Übersicht'!$B$5:$AQ$5,0)))</f>
        <v>#N/A</v>
      </c>
      <c r="C21" s="53" t="e">
        <f>IF(INDEX('MASTER XY-Ausgleich Übersicht'!$B$6:$AQ$52,MATCH('XY-Ausgleich Vergleich'!$A21,'MASTER XY-Ausgleich Übersicht'!$A$6:$A$52,0),MATCH('XY-Ausgleich Vergleich'!C$5,'MASTER XY-Ausgleich Übersicht'!$B$5:$AQ$5,0))=0,"",INDEX('MASTER XY-Ausgleich Übersicht'!$B$6:$AQ$52,MATCH('XY-Ausgleich Vergleich'!$A21,'MASTER XY-Ausgleich Übersicht'!$A$6:$A$52,0),MATCH('XY-Ausgleich Vergleich'!C$5,'MASTER XY-Ausgleich Übersicht'!$B$5:$AQ$5,0)))</f>
        <v>#N/A</v>
      </c>
      <c r="D21" s="53" t="e">
        <f>IF(INDEX('MASTER XY-Ausgleich Übersicht'!$B$6:$AQ$52,MATCH('XY-Ausgleich Vergleich'!$A21,'MASTER XY-Ausgleich Übersicht'!$A$6:$A$52,0),MATCH('XY-Ausgleich Vergleich'!D$5,'MASTER XY-Ausgleich Übersicht'!$B$5:$AQ$5,0))=0,"",INDEX('MASTER XY-Ausgleich Übersicht'!$B$6:$AQ$52,MATCH('XY-Ausgleich Vergleich'!$A21,'MASTER XY-Ausgleich Übersicht'!$A$6:$A$52,0),MATCH('XY-Ausgleich Vergleich'!D$5,'MASTER XY-Ausgleich Übersicht'!$B$5:$AQ$5,0)))</f>
        <v>#N/A</v>
      </c>
      <c r="E21" s="53" t="e">
        <f>IF(INDEX('MASTER XY-Ausgleich Übersicht'!$B$6:$AQ$52,MATCH('XY-Ausgleich Vergleich'!$A21,'MASTER XY-Ausgleich Übersicht'!$A$6:$A$52,0),MATCH('XY-Ausgleich Vergleich'!E$5,'MASTER XY-Ausgleich Übersicht'!$B$5:$AQ$5,0))=0,"",INDEX('MASTER XY-Ausgleich Übersicht'!$B$6:$AQ$52,MATCH('XY-Ausgleich Vergleich'!$A21,'MASTER XY-Ausgleich Übersicht'!$A$6:$A$52,0),MATCH('XY-Ausgleich Vergleich'!E$5,'MASTER XY-Ausgleich Übersicht'!$B$5:$AQ$5,0)))</f>
        <v>#N/A</v>
      </c>
      <c r="F21" s="53" t="e">
        <f>IF(INDEX('MASTER XY-Ausgleich Übersicht'!$B$6:$AQ$52,MATCH('XY-Ausgleich Vergleich'!$A21,'MASTER XY-Ausgleich Übersicht'!$A$6:$A$52,0),MATCH('XY-Ausgleich Vergleich'!F$5,'MASTER XY-Ausgleich Übersicht'!$B$5:$AQ$5,0))=0,"",INDEX('MASTER XY-Ausgleich Übersicht'!$B$6:$AQ$52,MATCH('XY-Ausgleich Vergleich'!$A21,'MASTER XY-Ausgleich Übersicht'!$A$6:$A$52,0),MATCH('XY-Ausgleich Vergleich'!F$5,'MASTER XY-Ausgleich Übersicht'!$B$5:$AQ$5,0)))</f>
        <v>#N/A</v>
      </c>
      <c r="J21" s="53"/>
      <c r="K21" s="53"/>
      <c r="L21" s="53"/>
      <c r="M21" s="53"/>
    </row>
    <row r="22" spans="1:13" x14ac:dyDescent="0.25">
      <c r="A22" s="5" t="str">
        <v>Mass moment of inertia around z-axis Jz</v>
      </c>
      <c r="B22" s="76" t="e">
        <f>IF(INDEX('MASTER XY-Ausgleich Übersicht'!$B$6:$AQ$52,MATCH('XY-Ausgleich Vergleich'!$A22,'MASTER XY-Ausgleich Übersicht'!$A$6:$A$52,0),MATCH('XY-Ausgleich Vergleich'!B$5,'MASTER XY-Ausgleich Übersicht'!$B$5:$AQ$5,0))=0,"",INDEX('MASTER XY-Ausgleich Übersicht'!$B$6:$AQ$52,MATCH('XY-Ausgleich Vergleich'!$A22,'MASTER XY-Ausgleich Übersicht'!$A$6:$A$52,0),MATCH('XY-Ausgleich Vergleich'!B$5,'MASTER XY-Ausgleich Übersicht'!$B$5:$AQ$5,0)))</f>
        <v>#N/A</v>
      </c>
      <c r="C22" s="76" t="e">
        <f>IF(INDEX('MASTER XY-Ausgleich Übersicht'!$B$6:$AQ$52,MATCH('XY-Ausgleich Vergleich'!$A22,'MASTER XY-Ausgleich Übersicht'!$A$6:$A$52,0),MATCH('XY-Ausgleich Vergleich'!C$5,'MASTER XY-Ausgleich Übersicht'!$B$5:$AQ$5,0))=0,"",INDEX('MASTER XY-Ausgleich Übersicht'!$B$6:$AQ$52,MATCH('XY-Ausgleich Vergleich'!$A22,'MASTER XY-Ausgleich Übersicht'!$A$6:$A$52,0),MATCH('XY-Ausgleich Vergleich'!C$5,'MASTER XY-Ausgleich Übersicht'!$B$5:$AQ$5,0)))</f>
        <v>#N/A</v>
      </c>
      <c r="D22" s="76" t="e">
        <f>IF(INDEX('MASTER XY-Ausgleich Übersicht'!$B$6:$AQ$52,MATCH('XY-Ausgleich Vergleich'!$A22,'MASTER XY-Ausgleich Übersicht'!$A$6:$A$52,0),MATCH('XY-Ausgleich Vergleich'!D$5,'MASTER XY-Ausgleich Übersicht'!$B$5:$AQ$5,0))=0,"",INDEX('MASTER XY-Ausgleich Übersicht'!$B$6:$AQ$52,MATCH('XY-Ausgleich Vergleich'!$A22,'MASTER XY-Ausgleich Übersicht'!$A$6:$A$52,0),MATCH('XY-Ausgleich Vergleich'!D$5,'MASTER XY-Ausgleich Übersicht'!$B$5:$AQ$5,0)))</f>
        <v>#N/A</v>
      </c>
      <c r="E22" s="76" t="e">
        <f>IF(INDEX('MASTER XY-Ausgleich Übersicht'!$B$6:$AQ$52,MATCH('XY-Ausgleich Vergleich'!$A22,'MASTER XY-Ausgleich Übersicht'!$A$6:$A$52,0),MATCH('XY-Ausgleich Vergleich'!E$5,'MASTER XY-Ausgleich Übersicht'!$B$5:$AQ$5,0))=0,"",INDEX('MASTER XY-Ausgleich Übersicht'!$B$6:$AQ$52,MATCH('XY-Ausgleich Vergleich'!$A22,'MASTER XY-Ausgleich Übersicht'!$A$6:$A$52,0),MATCH('XY-Ausgleich Vergleich'!E$5,'MASTER XY-Ausgleich Übersicht'!$B$5:$AQ$5,0)))</f>
        <v>#N/A</v>
      </c>
      <c r="F22" s="76" t="e">
        <f>IF(INDEX('MASTER XY-Ausgleich Übersicht'!$B$6:$AQ$52,MATCH('XY-Ausgleich Vergleich'!$A22,'MASTER XY-Ausgleich Übersicht'!$A$6:$A$52,0),MATCH('XY-Ausgleich Vergleich'!F$5,'MASTER XY-Ausgleich Übersicht'!$B$5:$AQ$5,0))=0,"",INDEX('MASTER XY-Ausgleich Übersicht'!$B$6:$AQ$52,MATCH('XY-Ausgleich Vergleich'!$A22,'MASTER XY-Ausgleich Übersicht'!$A$6:$A$52,0),MATCH('XY-Ausgleich Vergleich'!F$5,'MASTER XY-Ausgleich Übersicht'!$B$5:$AQ$5,0)))</f>
        <v>#N/A</v>
      </c>
      <c r="J22" s="76"/>
      <c r="K22" s="76"/>
      <c r="L22" s="76"/>
      <c r="M22" s="76"/>
    </row>
    <row r="23" spans="1:13" x14ac:dyDescent="0.25">
      <c r="A23" s="29" t="str">
        <v>Compensation</v>
      </c>
      <c r="B23" s="54" t="e">
        <f>IF(INDEX('MASTER XY-Ausgleich Übersicht'!$B$6:$AQ$52,MATCH('XY-Ausgleich Vergleich'!$A23,'MASTER XY-Ausgleich Übersicht'!$A$6:$A$52,0),MATCH('XY-Ausgleich Vergleich'!B$5,'MASTER XY-Ausgleich Übersicht'!$B$5:$AQ$5,0))=0,"",INDEX('MASTER XY-Ausgleich Übersicht'!$B$6:$AQ$52,MATCH('XY-Ausgleich Vergleich'!$A23,'MASTER XY-Ausgleich Übersicht'!$A$6:$A$52,0),MATCH('XY-Ausgleich Vergleich'!B$5,'MASTER XY-Ausgleich Übersicht'!$B$5:$AQ$5,0)))</f>
        <v>#N/A</v>
      </c>
      <c r="C23" s="54" t="e">
        <f>IF(INDEX('MASTER XY-Ausgleich Übersicht'!$B$6:$AQ$52,MATCH('XY-Ausgleich Vergleich'!$A23,'MASTER XY-Ausgleich Übersicht'!$A$6:$A$52,0),MATCH('XY-Ausgleich Vergleich'!C$5,'MASTER XY-Ausgleich Übersicht'!$B$5:$AQ$5,0))=0,"",INDEX('MASTER XY-Ausgleich Übersicht'!$B$6:$AQ$52,MATCH('XY-Ausgleich Vergleich'!$A23,'MASTER XY-Ausgleich Übersicht'!$A$6:$A$52,0),MATCH('XY-Ausgleich Vergleich'!C$5,'MASTER XY-Ausgleich Übersicht'!$B$5:$AQ$5,0)))</f>
        <v>#N/A</v>
      </c>
      <c r="D23" s="51" t="e">
        <f>IF(INDEX('MASTER XY-Ausgleich Übersicht'!$B$6:$AQ$52,MATCH('XY-Ausgleich Vergleich'!$A23,'MASTER XY-Ausgleich Übersicht'!$A$6:$A$52,0),MATCH('XY-Ausgleich Vergleich'!D$5,'MASTER XY-Ausgleich Übersicht'!$B$5:$AQ$5,0))=0,"",INDEX('MASTER XY-Ausgleich Übersicht'!$B$6:$AQ$52,MATCH('XY-Ausgleich Vergleich'!$A23,'MASTER XY-Ausgleich Übersicht'!$A$6:$A$52,0),MATCH('XY-Ausgleich Vergleich'!D$5,'MASTER XY-Ausgleich Übersicht'!$B$5:$AQ$5,0)))</f>
        <v>#N/A</v>
      </c>
      <c r="E23" s="55" t="e">
        <f>IF(INDEX('MASTER XY-Ausgleich Übersicht'!$B$6:$AQ$52,MATCH('XY-Ausgleich Vergleich'!$A23,'MASTER XY-Ausgleich Übersicht'!$A$6:$A$52,0),MATCH('XY-Ausgleich Vergleich'!E$5,'MASTER XY-Ausgleich Übersicht'!$B$5:$AQ$5,0))=0,"",INDEX('MASTER XY-Ausgleich Übersicht'!$B$6:$AQ$52,MATCH('XY-Ausgleich Vergleich'!$A23,'MASTER XY-Ausgleich Übersicht'!$A$6:$A$52,0),MATCH('XY-Ausgleich Vergleich'!E$5,'MASTER XY-Ausgleich Übersicht'!$B$5:$AQ$5,0)))</f>
        <v>#N/A</v>
      </c>
      <c r="F23" s="55" t="e">
        <f>IF(INDEX('MASTER XY-Ausgleich Übersicht'!$B$6:$AQ$52,MATCH('XY-Ausgleich Vergleich'!$A23,'MASTER XY-Ausgleich Übersicht'!$A$6:$A$52,0),MATCH('XY-Ausgleich Vergleich'!F$5,'MASTER XY-Ausgleich Übersicht'!$B$5:$AQ$5,0))=0,"",INDEX('MASTER XY-Ausgleich Übersicht'!$B$6:$AQ$52,MATCH('XY-Ausgleich Vergleich'!$A23,'MASTER XY-Ausgleich Übersicht'!$A$6:$A$52,0),MATCH('XY-Ausgleich Vergleich'!F$5,'MASTER XY-Ausgleich Übersicht'!$B$5:$AQ$5,0)))</f>
        <v>#N/A</v>
      </c>
      <c r="G23" s="16"/>
      <c r="H23" s="16"/>
      <c r="I23" s="16"/>
      <c r="J23" s="45"/>
      <c r="K23" s="46"/>
      <c r="L23" s="53"/>
      <c r="M23" s="53"/>
    </row>
    <row r="24" spans="1:13" x14ac:dyDescent="0.25">
      <c r="A24" s="5" t="str">
        <v>Max. compensation ±x</v>
      </c>
      <c r="B24" s="62" t="e">
        <f>IF(INDEX('MASTER XY-Ausgleich Übersicht'!$B$6:$AQ$52,MATCH('XY-Ausgleich Vergleich'!$A24,'MASTER XY-Ausgleich Übersicht'!$A$6:$A$52,0),MATCH('XY-Ausgleich Vergleich'!B$5,'MASTER XY-Ausgleich Übersicht'!$B$5:$AQ$5,0))=0,"",INDEX('MASTER XY-Ausgleich Übersicht'!$B$6:$AQ$52,MATCH('XY-Ausgleich Vergleich'!$A24,'MASTER XY-Ausgleich Übersicht'!$A$6:$A$52,0),MATCH('XY-Ausgleich Vergleich'!B$5,'MASTER XY-Ausgleich Übersicht'!$B$5:$AQ$5,0)))</f>
        <v>#N/A</v>
      </c>
      <c r="C24" s="63" t="e">
        <f>IF(INDEX('MASTER XY-Ausgleich Übersicht'!$B$6:$AQ$52,MATCH('XY-Ausgleich Vergleich'!$A24,'MASTER XY-Ausgleich Übersicht'!$A$6:$A$52,0),MATCH('XY-Ausgleich Vergleich'!C$5,'MASTER XY-Ausgleich Übersicht'!$B$5:$AQ$5,0))=0,"",INDEX('MASTER XY-Ausgleich Übersicht'!$B$6:$AQ$52,MATCH('XY-Ausgleich Vergleich'!$A24,'MASTER XY-Ausgleich Übersicht'!$A$6:$A$52,0),MATCH('XY-Ausgleich Vergleich'!C$5,'MASTER XY-Ausgleich Übersicht'!$B$5:$AQ$5,0)))</f>
        <v>#N/A</v>
      </c>
      <c r="D24" s="64" t="e">
        <f>IF(INDEX('MASTER XY-Ausgleich Übersicht'!$B$6:$AQ$52,MATCH('XY-Ausgleich Vergleich'!$A24,'MASTER XY-Ausgleich Übersicht'!$A$6:$A$52,0),MATCH('XY-Ausgleich Vergleich'!D$5,'MASTER XY-Ausgleich Übersicht'!$B$5:$AQ$5,0))=0,"",INDEX('MASTER XY-Ausgleich Übersicht'!$B$6:$AQ$52,MATCH('XY-Ausgleich Vergleich'!$A24,'MASTER XY-Ausgleich Übersicht'!$A$6:$A$52,0),MATCH('XY-Ausgleich Vergleich'!D$5,'MASTER XY-Ausgleich Übersicht'!$B$5:$AQ$5,0)))</f>
        <v>#N/A</v>
      </c>
      <c r="E24" s="65" t="e">
        <f>IF(INDEX('MASTER XY-Ausgleich Übersicht'!$B$6:$AQ$52,MATCH('XY-Ausgleich Vergleich'!$A24,'MASTER XY-Ausgleich Übersicht'!$A$6:$A$52,0),MATCH('XY-Ausgleich Vergleich'!E$5,'MASTER XY-Ausgleich Übersicht'!$B$5:$AQ$5,0))=0,"",INDEX('MASTER XY-Ausgleich Übersicht'!$B$6:$AQ$52,MATCH('XY-Ausgleich Vergleich'!$A24,'MASTER XY-Ausgleich Übersicht'!$A$6:$A$52,0),MATCH('XY-Ausgleich Vergleich'!E$5,'MASTER XY-Ausgleich Übersicht'!$B$5:$AQ$5,0)))</f>
        <v>#N/A</v>
      </c>
      <c r="F24" s="65" t="e">
        <f>IF(INDEX('MASTER XY-Ausgleich Übersicht'!$B$6:$AQ$52,MATCH('XY-Ausgleich Vergleich'!$A24,'MASTER XY-Ausgleich Übersicht'!$A$6:$A$52,0),MATCH('XY-Ausgleich Vergleich'!F$5,'MASTER XY-Ausgleich Übersicht'!$B$5:$AQ$5,0))=0,"",INDEX('MASTER XY-Ausgleich Übersicht'!$B$6:$AQ$52,MATCH('XY-Ausgleich Vergleich'!$A24,'MASTER XY-Ausgleich Übersicht'!$A$6:$A$52,0),MATCH('XY-Ausgleich Vergleich'!F$5,'MASTER XY-Ausgleich Übersicht'!$B$5:$AQ$5,0)))</f>
        <v>#N/A</v>
      </c>
      <c r="G24" s="40"/>
      <c r="H24" s="4"/>
      <c r="I24" s="4"/>
      <c r="J24" s="63"/>
      <c r="K24" s="64"/>
      <c r="L24" s="65"/>
      <c r="M24" s="65"/>
    </row>
    <row r="25" spans="1:13" x14ac:dyDescent="0.25">
      <c r="A25" s="5" t="str">
        <v>Max. compensation ±y</v>
      </c>
      <c r="B25" s="62" t="e">
        <f>IF(INDEX('MASTER XY-Ausgleich Übersicht'!$B$6:$AQ$52,MATCH('XY-Ausgleich Vergleich'!$A25,'MASTER XY-Ausgleich Übersicht'!$A$6:$A$52,0),MATCH('XY-Ausgleich Vergleich'!B$5,'MASTER XY-Ausgleich Übersicht'!$B$5:$AQ$5,0))=0,"",INDEX('MASTER XY-Ausgleich Übersicht'!$B$6:$AQ$52,MATCH('XY-Ausgleich Vergleich'!$A25,'MASTER XY-Ausgleich Übersicht'!$A$6:$A$52,0),MATCH('XY-Ausgleich Vergleich'!B$5,'MASTER XY-Ausgleich Übersicht'!$B$5:$AQ$5,0)))</f>
        <v>#N/A</v>
      </c>
      <c r="C25" s="63" t="e">
        <f>IF(INDEX('MASTER XY-Ausgleich Übersicht'!$B$6:$AQ$52,MATCH('XY-Ausgleich Vergleich'!$A25,'MASTER XY-Ausgleich Übersicht'!$A$6:$A$52,0),MATCH('XY-Ausgleich Vergleich'!C$5,'MASTER XY-Ausgleich Übersicht'!$B$5:$AQ$5,0))=0,"",INDEX('MASTER XY-Ausgleich Übersicht'!$B$6:$AQ$52,MATCH('XY-Ausgleich Vergleich'!$A25,'MASTER XY-Ausgleich Übersicht'!$A$6:$A$52,0),MATCH('XY-Ausgleich Vergleich'!C$5,'MASTER XY-Ausgleich Übersicht'!$B$5:$AQ$5,0)))</f>
        <v>#N/A</v>
      </c>
      <c r="D25" s="64" t="e">
        <f>IF(INDEX('MASTER XY-Ausgleich Übersicht'!$B$6:$AQ$52,MATCH('XY-Ausgleich Vergleich'!$A25,'MASTER XY-Ausgleich Übersicht'!$A$6:$A$52,0),MATCH('XY-Ausgleich Vergleich'!D$5,'MASTER XY-Ausgleich Übersicht'!$B$5:$AQ$5,0))=0,"",INDEX('MASTER XY-Ausgleich Übersicht'!$B$6:$AQ$52,MATCH('XY-Ausgleich Vergleich'!$A25,'MASTER XY-Ausgleich Übersicht'!$A$6:$A$52,0),MATCH('XY-Ausgleich Vergleich'!D$5,'MASTER XY-Ausgleich Übersicht'!$B$5:$AQ$5,0)))</f>
        <v>#N/A</v>
      </c>
      <c r="E25" s="65" t="e">
        <f>IF(INDEX('MASTER XY-Ausgleich Übersicht'!$B$6:$AQ$52,MATCH('XY-Ausgleich Vergleich'!$A25,'MASTER XY-Ausgleich Übersicht'!$A$6:$A$52,0),MATCH('XY-Ausgleich Vergleich'!E$5,'MASTER XY-Ausgleich Übersicht'!$B$5:$AQ$5,0))=0,"",INDEX('MASTER XY-Ausgleich Übersicht'!$B$6:$AQ$52,MATCH('XY-Ausgleich Vergleich'!$A25,'MASTER XY-Ausgleich Übersicht'!$A$6:$A$52,0),MATCH('XY-Ausgleich Vergleich'!E$5,'MASTER XY-Ausgleich Übersicht'!$B$5:$AQ$5,0)))</f>
        <v>#N/A</v>
      </c>
      <c r="F25" s="65" t="e">
        <f>IF(INDEX('MASTER XY-Ausgleich Übersicht'!$B$6:$AQ$52,MATCH('XY-Ausgleich Vergleich'!$A25,'MASTER XY-Ausgleich Übersicht'!$A$6:$A$52,0),MATCH('XY-Ausgleich Vergleich'!F$5,'MASTER XY-Ausgleich Übersicht'!$B$5:$AQ$5,0))=0,"",INDEX('MASTER XY-Ausgleich Übersicht'!$B$6:$AQ$52,MATCH('XY-Ausgleich Vergleich'!$A25,'MASTER XY-Ausgleich Übersicht'!$A$6:$A$52,0),MATCH('XY-Ausgleich Vergleich'!F$5,'MASTER XY-Ausgleich Übersicht'!$B$5:$AQ$5,0)))</f>
        <v>#N/A</v>
      </c>
      <c r="G25" s="40"/>
      <c r="H25" s="4"/>
      <c r="I25" s="4"/>
      <c r="J25" s="63"/>
      <c r="K25" s="64"/>
      <c r="L25" s="65"/>
      <c r="M25" s="65"/>
    </row>
    <row r="26" spans="1:13" s="8" customFormat="1" x14ac:dyDescent="0.25">
      <c r="A26" s="8" t="str">
        <v>Repeat accuracy</v>
      </c>
      <c r="B26" s="67" t="e">
        <f>IF(INDEX('MASTER XY-Ausgleich Übersicht'!$B$6:$AQ$52,MATCH('XY-Ausgleich Vergleich'!$A26,'MASTER XY-Ausgleich Übersicht'!$A$6:$A$52,0),MATCH('XY-Ausgleich Vergleich'!B$5,'MASTER XY-Ausgleich Übersicht'!$B$5:$AQ$5,0))=0,"",INDEX('MASTER XY-Ausgleich Übersicht'!$B$6:$AQ$52,MATCH('XY-Ausgleich Vergleich'!$A26,'MASTER XY-Ausgleich Übersicht'!$A$6:$A$52,0),MATCH('XY-Ausgleich Vergleich'!B$5,'MASTER XY-Ausgleich Übersicht'!$B$5:$AQ$5,0)))</f>
        <v>#N/A</v>
      </c>
      <c r="C26" s="97" t="e">
        <f>IF(INDEX('MASTER XY-Ausgleich Übersicht'!$B$6:$AQ$52,MATCH('XY-Ausgleich Vergleich'!$A26,'MASTER XY-Ausgleich Übersicht'!$A$6:$A$52,0),MATCH('XY-Ausgleich Vergleich'!C$5,'MASTER XY-Ausgleich Übersicht'!$B$5:$AQ$5,0))=0,"",INDEX('MASTER XY-Ausgleich Übersicht'!$B$6:$AQ$52,MATCH('XY-Ausgleich Vergleich'!$A26,'MASTER XY-Ausgleich Übersicht'!$A$6:$A$52,0),MATCH('XY-Ausgleich Vergleich'!C$5,'MASTER XY-Ausgleich Übersicht'!$B$5:$AQ$5,0)))</f>
        <v>#N/A</v>
      </c>
      <c r="D26" s="97" t="e">
        <f>IF(INDEX('MASTER XY-Ausgleich Übersicht'!$B$6:$AQ$52,MATCH('XY-Ausgleich Vergleich'!$A26,'MASTER XY-Ausgleich Übersicht'!$A$6:$A$52,0),MATCH('XY-Ausgleich Vergleich'!D$5,'MASTER XY-Ausgleich Übersicht'!$B$5:$AQ$5,0))=0,"",INDEX('MASTER XY-Ausgleich Übersicht'!$B$6:$AQ$52,MATCH('XY-Ausgleich Vergleich'!$A26,'MASTER XY-Ausgleich Übersicht'!$A$6:$A$52,0),MATCH('XY-Ausgleich Vergleich'!D$5,'MASTER XY-Ausgleich Übersicht'!$B$5:$AQ$5,0)))</f>
        <v>#N/A</v>
      </c>
      <c r="E26" s="67" t="e">
        <f>IF(INDEX('MASTER XY-Ausgleich Übersicht'!$B$6:$AQ$52,MATCH('XY-Ausgleich Vergleich'!$A26,'MASTER XY-Ausgleich Übersicht'!$A$6:$A$52,0),MATCH('XY-Ausgleich Vergleich'!E$5,'MASTER XY-Ausgleich Übersicht'!$B$5:$AQ$5,0))=0,"",INDEX('MASTER XY-Ausgleich Übersicht'!$B$6:$AQ$52,MATCH('XY-Ausgleich Vergleich'!$A26,'MASTER XY-Ausgleich Übersicht'!$A$6:$A$52,0),MATCH('XY-Ausgleich Vergleich'!E$5,'MASTER XY-Ausgleich Übersicht'!$B$5:$AQ$5,0)))</f>
        <v>#N/A</v>
      </c>
      <c r="F26" s="67" t="e">
        <f>IF(INDEX('MASTER XY-Ausgleich Übersicht'!$B$6:$AQ$52,MATCH('XY-Ausgleich Vergleich'!$A26,'MASTER XY-Ausgleich Übersicht'!$A$6:$A$52,0),MATCH('XY-Ausgleich Vergleich'!F$5,'MASTER XY-Ausgleich Übersicht'!$B$5:$AQ$5,0))=0,"",INDEX('MASTER XY-Ausgleich Übersicht'!$B$6:$AQ$52,MATCH('XY-Ausgleich Vergleich'!$A26,'MASTER XY-Ausgleich Übersicht'!$A$6:$A$52,0),MATCH('XY-Ausgleich Vergleich'!F$5,'MASTER XY-Ausgleich Übersicht'!$B$5:$AQ$5,0)))</f>
        <v>#N/A</v>
      </c>
      <c r="J26" s="97"/>
      <c r="K26" s="97"/>
      <c r="L26" s="67"/>
      <c r="M26" s="67"/>
    </row>
    <row r="27" spans="1:13" s="11" customFormat="1" ht="30" customHeight="1" x14ac:dyDescent="0.25">
      <c r="A27" s="11" t="str">
        <v>Additional information</v>
      </c>
      <c r="B27" s="141" t="e">
        <f>IF(INDEX('MASTER XY-Ausgleich Übersicht'!$B$6:$AQ$52,MATCH('XY-Ausgleich Vergleich'!$A27,'MASTER XY-Ausgleich Übersicht'!$A$6:$A$52,0),MATCH('XY-Ausgleich Vergleich'!B$5,'MASTER XY-Ausgleich Übersicht'!$B$5:$AQ$5,0))=0,"",INDEX('MASTER XY-Ausgleich Übersicht'!$B$6:$AQ$52,MATCH('XY-Ausgleich Vergleich'!$A27,'MASTER XY-Ausgleich Übersicht'!$A$6:$A$52,0),MATCH('XY-Ausgleich Vergleich'!B$5,'MASTER XY-Ausgleich Übersicht'!$B$5:$AQ$5,0)))</f>
        <v>#N/A</v>
      </c>
      <c r="C27" s="141" t="e">
        <f>IF(INDEX('MASTER XY-Ausgleich Übersicht'!$B$6:$AQ$52,MATCH('XY-Ausgleich Vergleich'!$A27,'MASTER XY-Ausgleich Übersicht'!$A$6:$A$52,0),MATCH('XY-Ausgleich Vergleich'!C$5,'MASTER XY-Ausgleich Übersicht'!$B$5:$AQ$5,0))=0,"",INDEX('MASTER XY-Ausgleich Übersicht'!$B$6:$AQ$52,MATCH('XY-Ausgleich Vergleich'!$A27,'MASTER XY-Ausgleich Übersicht'!$A$6:$A$52,0),MATCH('XY-Ausgleich Vergleich'!C$5,'MASTER XY-Ausgleich Übersicht'!$B$5:$AQ$5,0)))</f>
        <v>#N/A</v>
      </c>
      <c r="D27" s="141" t="e">
        <f>IF(INDEX('MASTER XY-Ausgleich Übersicht'!$B$6:$AQ$52,MATCH('XY-Ausgleich Vergleich'!$A27,'MASTER XY-Ausgleich Übersicht'!$A$6:$A$52,0),MATCH('XY-Ausgleich Vergleich'!D$5,'MASTER XY-Ausgleich Übersicht'!$B$5:$AQ$5,0))=0,"",INDEX('MASTER XY-Ausgleich Übersicht'!$B$6:$AQ$52,MATCH('XY-Ausgleich Vergleich'!$A27,'MASTER XY-Ausgleich Übersicht'!$A$6:$A$52,0),MATCH('XY-Ausgleich Vergleich'!D$5,'MASTER XY-Ausgleich Übersicht'!$B$5:$AQ$5,0)))</f>
        <v>#N/A</v>
      </c>
      <c r="E27" s="141" t="e">
        <f>IF(INDEX('MASTER XY-Ausgleich Übersicht'!$B$6:$AQ$52,MATCH('XY-Ausgleich Vergleich'!$A27,'MASTER XY-Ausgleich Übersicht'!$A$6:$A$52,0),MATCH('XY-Ausgleich Vergleich'!E$5,'MASTER XY-Ausgleich Übersicht'!$B$5:$AQ$5,0))=0,"",INDEX('MASTER XY-Ausgleich Übersicht'!$B$6:$AQ$52,MATCH('XY-Ausgleich Vergleich'!$A27,'MASTER XY-Ausgleich Übersicht'!$A$6:$A$52,0),MATCH('XY-Ausgleich Vergleich'!E$5,'MASTER XY-Ausgleich Übersicht'!$B$5:$AQ$5,0)))</f>
        <v>#N/A</v>
      </c>
      <c r="F27" s="141" t="e">
        <f>IF(INDEX('MASTER XY-Ausgleich Übersicht'!$B$6:$AQ$52,MATCH('XY-Ausgleich Vergleich'!$A27,'MASTER XY-Ausgleich Übersicht'!$A$6:$A$52,0),MATCH('XY-Ausgleich Vergleich'!F$5,'MASTER XY-Ausgleich Übersicht'!$B$5:$AQ$5,0))=0,"",INDEX('MASTER XY-Ausgleich Übersicht'!$B$6:$AQ$52,MATCH('XY-Ausgleich Vergleich'!$A27,'MASTER XY-Ausgleich Übersicht'!$A$6:$A$52,0),MATCH('XY-Ausgleich Vergleich'!F$5,'MASTER XY-Ausgleich Übersicht'!$B$5:$AQ$5,0)))</f>
        <v>#N/A</v>
      </c>
      <c r="J27" s="141"/>
      <c r="K27" s="141"/>
      <c r="L27" s="141"/>
      <c r="M27" s="141"/>
    </row>
    <row r="28" spans="1:13" x14ac:dyDescent="0.25">
      <c r="A28" s="29" t="str">
        <v>Holding forces &amp; position memory</v>
      </c>
      <c r="B28" s="54" t="e">
        <f>IF(INDEX('MASTER XY-Ausgleich Übersicht'!$B$6:$AQ$52,MATCH('XY-Ausgleich Vergleich'!$A28,'MASTER XY-Ausgleich Übersicht'!$A$6:$A$52,0),MATCH('XY-Ausgleich Vergleich'!B$5,'MASTER XY-Ausgleich Übersicht'!$B$5:$AQ$5,0))=0,"",INDEX('MASTER XY-Ausgleich Übersicht'!$B$6:$AQ$52,MATCH('XY-Ausgleich Vergleich'!$A28,'MASTER XY-Ausgleich Übersicht'!$A$6:$A$52,0),MATCH('XY-Ausgleich Vergleich'!B$5,'MASTER XY-Ausgleich Übersicht'!$B$5:$AQ$5,0)))</f>
        <v>#N/A</v>
      </c>
      <c r="C28" s="54" t="e">
        <f>IF(INDEX('MASTER XY-Ausgleich Übersicht'!$B$6:$AQ$52,MATCH('XY-Ausgleich Vergleich'!$A28,'MASTER XY-Ausgleich Übersicht'!$A$6:$A$52,0),MATCH('XY-Ausgleich Vergleich'!C$5,'MASTER XY-Ausgleich Übersicht'!$B$5:$AQ$5,0))=0,"",INDEX('MASTER XY-Ausgleich Übersicht'!$B$6:$AQ$52,MATCH('XY-Ausgleich Vergleich'!$A28,'MASTER XY-Ausgleich Übersicht'!$A$6:$A$52,0),MATCH('XY-Ausgleich Vergleich'!C$5,'MASTER XY-Ausgleich Übersicht'!$B$5:$AQ$5,0)))</f>
        <v>#N/A</v>
      </c>
      <c r="D28" s="51" t="e">
        <f>IF(INDEX('MASTER XY-Ausgleich Übersicht'!$B$6:$AQ$52,MATCH('XY-Ausgleich Vergleich'!$A28,'MASTER XY-Ausgleich Übersicht'!$A$6:$A$52,0),MATCH('XY-Ausgleich Vergleich'!D$5,'MASTER XY-Ausgleich Übersicht'!$B$5:$AQ$5,0))=0,"",INDEX('MASTER XY-Ausgleich Übersicht'!$B$6:$AQ$52,MATCH('XY-Ausgleich Vergleich'!$A28,'MASTER XY-Ausgleich Übersicht'!$A$6:$A$52,0),MATCH('XY-Ausgleich Vergleich'!D$5,'MASTER XY-Ausgleich Übersicht'!$B$5:$AQ$5,0)))</f>
        <v>#N/A</v>
      </c>
      <c r="E28" s="51"/>
      <c r="F28" s="51"/>
      <c r="J28" s="45"/>
      <c r="K28" s="46"/>
      <c r="L28" s="46"/>
      <c r="M28" s="46"/>
    </row>
    <row r="29" spans="1:13" x14ac:dyDescent="0.25">
      <c r="A29" s="8" t="str">
        <v>Holding force (Fx, Fy) locked (centered)</v>
      </c>
      <c r="B29" s="53" t="e">
        <f>IF(INDEX('MASTER XY-Ausgleich Übersicht'!$B$6:$AQ$52,MATCH('XY-Ausgleich Vergleich'!$A29,'MASTER XY-Ausgleich Übersicht'!$A$6:$A$52,0),MATCH('XY-Ausgleich Vergleich'!B$5,'MASTER XY-Ausgleich Übersicht'!$B$5:$AQ$5,0))=0,"",INDEX('MASTER XY-Ausgleich Übersicht'!$B$6:$AQ$52,MATCH('XY-Ausgleich Vergleich'!$A29,'MASTER XY-Ausgleich Übersicht'!$A$6:$A$52,0),MATCH('XY-Ausgleich Vergleich'!B$5,'MASTER XY-Ausgleich Übersicht'!$B$5:$AQ$5,0)))</f>
        <v>#N/A</v>
      </c>
      <c r="C29" s="53" t="e">
        <f>IF(INDEX('MASTER XY-Ausgleich Übersicht'!$B$6:$AQ$52,MATCH('XY-Ausgleich Vergleich'!$A29,'MASTER XY-Ausgleich Übersicht'!$A$6:$A$52,0),MATCH('XY-Ausgleich Vergleich'!C$5,'MASTER XY-Ausgleich Übersicht'!$B$5:$AQ$5,0))=0,"",INDEX('MASTER XY-Ausgleich Übersicht'!$B$6:$AQ$52,MATCH('XY-Ausgleich Vergleich'!$A29,'MASTER XY-Ausgleich Übersicht'!$A$6:$A$52,0),MATCH('XY-Ausgleich Vergleich'!C$5,'MASTER XY-Ausgleich Übersicht'!$B$5:$AQ$5,0)))</f>
        <v>#N/A</v>
      </c>
      <c r="D29" s="53" t="e">
        <f>IF(INDEX('MASTER XY-Ausgleich Übersicht'!$B$6:$AQ$52,MATCH('XY-Ausgleich Vergleich'!$A29,'MASTER XY-Ausgleich Übersicht'!$A$6:$A$52,0),MATCH('XY-Ausgleich Vergleich'!D$5,'MASTER XY-Ausgleich Übersicht'!$B$5:$AQ$5,0))=0,"",INDEX('MASTER XY-Ausgleich Übersicht'!$B$6:$AQ$52,MATCH('XY-Ausgleich Vergleich'!$A29,'MASTER XY-Ausgleich Übersicht'!$A$6:$A$52,0),MATCH('XY-Ausgleich Vergleich'!D$5,'MASTER XY-Ausgleich Übersicht'!$B$5:$AQ$5,0)))</f>
        <v>#N/A</v>
      </c>
      <c r="E29" s="53" t="e">
        <f>IF(INDEX('MASTER XY-Ausgleich Übersicht'!$B$6:$AQ$52,MATCH('XY-Ausgleich Vergleich'!$A29,'MASTER XY-Ausgleich Übersicht'!$A$6:$A$52,0),MATCH('XY-Ausgleich Vergleich'!E$5,'MASTER XY-Ausgleich Übersicht'!$B$5:$AQ$5,0))=0,"",INDEX('MASTER XY-Ausgleich Übersicht'!$B$6:$AQ$52,MATCH('XY-Ausgleich Vergleich'!$A29,'MASTER XY-Ausgleich Übersicht'!$A$6:$A$52,0),MATCH('XY-Ausgleich Vergleich'!E$5,'MASTER XY-Ausgleich Übersicht'!$B$5:$AQ$5,0)))</f>
        <v>#N/A</v>
      </c>
      <c r="F29" s="53" t="e">
        <f>IF(INDEX('MASTER XY-Ausgleich Übersicht'!$B$6:$AQ$52,MATCH('XY-Ausgleich Vergleich'!$A29,'MASTER XY-Ausgleich Übersicht'!$A$6:$A$52,0),MATCH('XY-Ausgleich Vergleich'!F$5,'MASTER XY-Ausgleich Übersicht'!$B$5:$AQ$5,0))=0,"",INDEX('MASTER XY-Ausgleich Übersicht'!$B$6:$AQ$52,MATCH('XY-Ausgleich Vergleich'!$A29,'MASTER XY-Ausgleich Übersicht'!$A$6:$A$52,0),MATCH('XY-Ausgleich Vergleich'!F$5,'MASTER XY-Ausgleich Übersicht'!$B$5:$AQ$5,0)))</f>
        <v>#N/A</v>
      </c>
      <c r="G29" s="8"/>
      <c r="H29" s="16"/>
      <c r="I29" s="16"/>
      <c r="J29" s="53"/>
      <c r="K29" s="53"/>
      <c r="L29" s="53"/>
      <c r="M29" s="53"/>
    </row>
    <row r="30" spans="1:13" s="14" customFormat="1" ht="30" x14ac:dyDescent="0.25">
      <c r="A30" s="8" t="str">
        <v>Holding force (Fx, Fy) position memory (decentered)</v>
      </c>
      <c r="B30" s="93" t="e">
        <f>IF(INDEX('MASTER XY-Ausgleich Übersicht'!$B$6:$AQ$52,MATCH('XY-Ausgleich Vergleich'!$A30,'MASTER XY-Ausgleich Übersicht'!$A$6:$A$52,0),MATCH('XY-Ausgleich Vergleich'!B$5,'MASTER XY-Ausgleich Übersicht'!$B$5:$AQ$5,0))=0,"",INDEX('MASTER XY-Ausgleich Übersicht'!$B$6:$AQ$52,MATCH('XY-Ausgleich Vergleich'!$A30,'MASTER XY-Ausgleich Übersicht'!$A$6:$A$52,0),MATCH('XY-Ausgleich Vergleich'!B$5,'MASTER XY-Ausgleich Übersicht'!$B$5:$AQ$5,0)))</f>
        <v>#N/A</v>
      </c>
      <c r="C30" s="93" t="e">
        <f>IF(INDEX('MASTER XY-Ausgleich Übersicht'!$B$6:$AQ$52,MATCH('XY-Ausgleich Vergleich'!$A30,'MASTER XY-Ausgleich Übersicht'!$A$6:$A$52,0),MATCH('XY-Ausgleich Vergleich'!C$5,'MASTER XY-Ausgleich Übersicht'!$B$5:$AQ$5,0))=0,"",INDEX('MASTER XY-Ausgleich Übersicht'!$B$6:$AQ$52,MATCH('XY-Ausgleich Vergleich'!$A30,'MASTER XY-Ausgleich Übersicht'!$A$6:$A$52,0),MATCH('XY-Ausgleich Vergleich'!C$5,'MASTER XY-Ausgleich Übersicht'!$B$5:$AQ$5,0)))</f>
        <v>#N/A</v>
      </c>
      <c r="D30" s="93" t="e">
        <f>IF(INDEX('MASTER XY-Ausgleich Übersicht'!$B$6:$AQ$52,MATCH('XY-Ausgleich Vergleich'!$A30,'MASTER XY-Ausgleich Übersicht'!$A$6:$A$52,0),MATCH('XY-Ausgleich Vergleich'!D$5,'MASTER XY-Ausgleich Übersicht'!$B$5:$AQ$5,0))=0,"",INDEX('MASTER XY-Ausgleich Übersicht'!$B$6:$AQ$52,MATCH('XY-Ausgleich Vergleich'!$A30,'MASTER XY-Ausgleich Übersicht'!$A$6:$A$52,0),MATCH('XY-Ausgleich Vergleich'!D$5,'MASTER XY-Ausgleich Übersicht'!$B$5:$AQ$5,0)))</f>
        <v>#N/A</v>
      </c>
      <c r="E30" s="93" t="e">
        <f>IF(INDEX('MASTER XY-Ausgleich Übersicht'!$B$6:$AQ$52,MATCH('XY-Ausgleich Vergleich'!$A30,'MASTER XY-Ausgleich Übersicht'!$A$6:$A$52,0),MATCH('XY-Ausgleich Vergleich'!E$5,'MASTER XY-Ausgleich Übersicht'!$B$5:$AQ$5,0))=0,"",INDEX('MASTER XY-Ausgleich Übersicht'!$B$6:$AQ$52,MATCH('XY-Ausgleich Vergleich'!$A30,'MASTER XY-Ausgleich Übersicht'!$A$6:$A$52,0),MATCH('XY-Ausgleich Vergleich'!E$5,'MASTER XY-Ausgleich Übersicht'!$B$5:$AQ$5,0)))</f>
        <v>#N/A</v>
      </c>
      <c r="F30" s="93" t="e">
        <f>IF(INDEX('MASTER XY-Ausgleich Übersicht'!$B$6:$AQ$52,MATCH('XY-Ausgleich Vergleich'!$A30,'MASTER XY-Ausgleich Übersicht'!$A$6:$A$52,0),MATCH('XY-Ausgleich Vergleich'!F$5,'MASTER XY-Ausgleich Übersicht'!$B$5:$AQ$5,0))=0,"",INDEX('MASTER XY-Ausgleich Übersicht'!$B$6:$AQ$52,MATCH('XY-Ausgleich Vergleich'!$A30,'MASTER XY-Ausgleich Übersicht'!$A$6:$A$52,0),MATCH('XY-Ausgleich Vergleich'!F$5,'MASTER XY-Ausgleich Übersicht'!$B$5:$AQ$5,0)))</f>
        <v>#N/A</v>
      </c>
      <c r="G30" s="8"/>
      <c r="H30" s="136"/>
      <c r="I30" s="136"/>
      <c r="J30" s="93"/>
      <c r="K30" s="93"/>
      <c r="L30" s="93"/>
      <c r="M30" s="93"/>
    </row>
    <row r="31" spans="1:13" x14ac:dyDescent="0.25">
      <c r="A31" s="5" t="str">
        <v xml:space="preserve">Position memory/retention </v>
      </c>
      <c r="B31" s="45" t="e">
        <f>IF(INDEX('MASTER XY-Ausgleich Übersicht'!$B$6:$AQ$52,MATCH('XY-Ausgleich Vergleich'!$A31,'MASTER XY-Ausgleich Übersicht'!$A$6:$A$52,0),MATCH('XY-Ausgleich Vergleich'!B$5,'MASTER XY-Ausgleich Übersicht'!$B$5:$AQ$5,0))=0,"",INDEX('MASTER XY-Ausgleich Übersicht'!$B$6:$AQ$52,MATCH('XY-Ausgleich Vergleich'!$A31,'MASTER XY-Ausgleich Übersicht'!$A$6:$A$52,0),MATCH('XY-Ausgleich Vergleich'!B$5,'MASTER XY-Ausgleich Übersicht'!$B$5:$AQ$5,0)))</f>
        <v>#N/A</v>
      </c>
      <c r="C31" s="45" t="e">
        <f>IF(INDEX('MASTER XY-Ausgleich Übersicht'!$B$6:$AQ$52,MATCH('XY-Ausgleich Vergleich'!$A31,'MASTER XY-Ausgleich Übersicht'!$A$6:$A$52,0),MATCH('XY-Ausgleich Vergleich'!C$5,'MASTER XY-Ausgleich Übersicht'!$B$5:$AQ$5,0))=0,"",INDEX('MASTER XY-Ausgleich Übersicht'!$B$6:$AQ$52,MATCH('XY-Ausgleich Vergleich'!$A31,'MASTER XY-Ausgleich Übersicht'!$A$6:$A$52,0),MATCH('XY-Ausgleich Vergleich'!C$5,'MASTER XY-Ausgleich Übersicht'!$B$5:$AQ$5,0)))</f>
        <v>#N/A</v>
      </c>
      <c r="D31" s="46" t="e">
        <f>IF(INDEX('MASTER XY-Ausgleich Übersicht'!$B$6:$AQ$52,MATCH('XY-Ausgleich Vergleich'!$A31,'MASTER XY-Ausgleich Übersicht'!$A$6:$A$52,0),MATCH('XY-Ausgleich Vergleich'!D$5,'MASTER XY-Ausgleich Übersicht'!$B$5:$AQ$5,0))=0,"",INDEX('MASTER XY-Ausgleich Übersicht'!$B$6:$AQ$52,MATCH('XY-Ausgleich Vergleich'!$A31,'MASTER XY-Ausgleich Übersicht'!$A$6:$A$52,0),MATCH('XY-Ausgleich Vergleich'!D$5,'MASTER XY-Ausgleich Übersicht'!$B$5:$AQ$5,0)))</f>
        <v>#N/A</v>
      </c>
      <c r="E31" s="46" t="e">
        <f>IF(INDEX('MASTER XY-Ausgleich Übersicht'!$B$6:$AQ$52,MATCH('XY-Ausgleich Vergleich'!$A31,'MASTER XY-Ausgleich Übersicht'!$A$6:$A$52,0),MATCH('XY-Ausgleich Vergleich'!E$5,'MASTER XY-Ausgleich Übersicht'!$B$5:$AQ$5,0))=0,"",INDEX('MASTER XY-Ausgleich Übersicht'!$B$6:$AQ$52,MATCH('XY-Ausgleich Vergleich'!$A31,'MASTER XY-Ausgleich Übersicht'!$A$6:$A$52,0),MATCH('XY-Ausgleich Vergleich'!E$5,'MASTER XY-Ausgleich Übersicht'!$B$5:$AQ$5,0)))</f>
        <v>#N/A</v>
      </c>
      <c r="F31" s="46" t="e">
        <f>IF(INDEX('MASTER XY-Ausgleich Übersicht'!$B$6:$AQ$52,MATCH('XY-Ausgleich Vergleich'!$A31,'MASTER XY-Ausgleich Übersicht'!$A$6:$A$52,0),MATCH('XY-Ausgleich Vergleich'!F$5,'MASTER XY-Ausgleich Übersicht'!$B$5:$AQ$5,0))=0,"",INDEX('MASTER XY-Ausgleich Übersicht'!$B$6:$AQ$52,MATCH('XY-Ausgleich Vergleich'!$A31,'MASTER XY-Ausgleich Übersicht'!$A$6:$A$52,0),MATCH('XY-Ausgleich Vergleich'!F$5,'MASTER XY-Ausgleich Übersicht'!$B$5:$AQ$5,0)))</f>
        <v>#N/A</v>
      </c>
      <c r="G31" s="8"/>
      <c r="J31" s="45"/>
      <c r="K31" s="46"/>
      <c r="L31" s="46"/>
      <c r="M31" s="46"/>
    </row>
    <row r="32" spans="1:13" x14ac:dyDescent="0.25">
      <c r="A32" s="5" t="str">
        <v>Position retention through</v>
      </c>
      <c r="B32" s="45" t="e">
        <f>IF(INDEX('MASTER XY-Ausgleich Übersicht'!$B$6:$AQ$52,MATCH('XY-Ausgleich Vergleich'!$A32,'MASTER XY-Ausgleich Übersicht'!$A$6:$A$52,0),MATCH('XY-Ausgleich Vergleich'!B$5,'MASTER XY-Ausgleich Übersicht'!$B$5:$AQ$5,0))=0,"",INDEX('MASTER XY-Ausgleich Übersicht'!$B$6:$AQ$52,MATCH('XY-Ausgleich Vergleich'!$A32,'MASTER XY-Ausgleich Übersicht'!$A$6:$A$52,0),MATCH('XY-Ausgleich Vergleich'!B$5,'MASTER XY-Ausgleich Übersicht'!$B$5:$AQ$5,0)))</f>
        <v>#N/A</v>
      </c>
      <c r="C32" s="45" t="e">
        <f>IF(INDEX('MASTER XY-Ausgleich Übersicht'!$B$6:$AQ$52,MATCH('XY-Ausgleich Vergleich'!$A32,'MASTER XY-Ausgleich Übersicht'!$A$6:$A$52,0),MATCH('XY-Ausgleich Vergleich'!C$5,'MASTER XY-Ausgleich Übersicht'!$B$5:$AQ$5,0))=0,"",INDEX('MASTER XY-Ausgleich Übersicht'!$B$6:$AQ$52,MATCH('XY-Ausgleich Vergleich'!$A32,'MASTER XY-Ausgleich Übersicht'!$A$6:$A$52,0),MATCH('XY-Ausgleich Vergleich'!C$5,'MASTER XY-Ausgleich Übersicht'!$B$5:$AQ$5,0)))</f>
        <v>#N/A</v>
      </c>
      <c r="D32" s="46" t="e">
        <f>IF(INDEX('MASTER XY-Ausgleich Übersicht'!$B$6:$AQ$52,MATCH('XY-Ausgleich Vergleich'!$A32,'MASTER XY-Ausgleich Übersicht'!$A$6:$A$52,0),MATCH('XY-Ausgleich Vergleich'!D$5,'MASTER XY-Ausgleich Übersicht'!$B$5:$AQ$5,0))=0,"",INDEX('MASTER XY-Ausgleich Übersicht'!$B$6:$AQ$52,MATCH('XY-Ausgleich Vergleich'!$A32,'MASTER XY-Ausgleich Übersicht'!$A$6:$A$52,0),MATCH('XY-Ausgleich Vergleich'!D$5,'MASTER XY-Ausgleich Übersicht'!$B$5:$AQ$5,0)))</f>
        <v>#N/A</v>
      </c>
      <c r="E32" s="45" t="e">
        <f>IF(INDEX('MASTER XY-Ausgleich Übersicht'!$B$6:$AQ$52,MATCH('XY-Ausgleich Vergleich'!$A32,'MASTER XY-Ausgleich Übersicht'!$A$6:$A$52,0),MATCH('XY-Ausgleich Vergleich'!E$5,'MASTER XY-Ausgleich Übersicht'!$B$5:$AQ$5,0))=0,"",INDEX('MASTER XY-Ausgleich Übersicht'!$B$6:$AQ$52,MATCH('XY-Ausgleich Vergleich'!$A32,'MASTER XY-Ausgleich Übersicht'!$A$6:$A$52,0),MATCH('XY-Ausgleich Vergleich'!E$5,'MASTER XY-Ausgleich Übersicht'!$B$5:$AQ$5,0)))</f>
        <v>#N/A</v>
      </c>
      <c r="F32" s="45" t="e">
        <f>IF(INDEX('MASTER XY-Ausgleich Übersicht'!$B$6:$AQ$52,MATCH('XY-Ausgleich Vergleich'!$A32,'MASTER XY-Ausgleich Übersicht'!$A$6:$A$52,0),MATCH('XY-Ausgleich Vergleich'!F$5,'MASTER XY-Ausgleich Übersicht'!$B$5:$AQ$5,0))=0,"",INDEX('MASTER XY-Ausgleich Übersicht'!$B$6:$AQ$52,MATCH('XY-Ausgleich Vergleich'!$A32,'MASTER XY-Ausgleich Übersicht'!$A$6:$A$52,0),MATCH('XY-Ausgleich Vergleich'!F$5,'MASTER XY-Ausgleich Übersicht'!$B$5:$AQ$5,0)))</f>
        <v>#N/A</v>
      </c>
      <c r="G32" s="8"/>
      <c r="J32" s="45"/>
      <c r="K32" s="46"/>
      <c r="L32" s="45"/>
      <c r="M32" s="45"/>
    </row>
    <row r="33" spans="1:13" x14ac:dyDescent="0.25">
      <c r="A33" s="22" t="str">
        <v>Sensors</v>
      </c>
      <c r="B33" s="22" t="e">
        <f>IF(INDEX('MASTER XY-Ausgleich Übersicht'!$B$6:$AQ$52,MATCH('XY-Ausgleich Vergleich'!$A33,'MASTER XY-Ausgleich Übersicht'!$A$6:$A$52,0),MATCH('XY-Ausgleich Vergleich'!B$5,'MASTER XY-Ausgleich Übersicht'!$B$5:$AQ$5,0))=0,"",INDEX('MASTER XY-Ausgleich Übersicht'!$B$6:$AQ$52,MATCH('XY-Ausgleich Vergleich'!$A33,'MASTER XY-Ausgleich Übersicht'!$A$6:$A$52,0),MATCH('XY-Ausgleich Vergleich'!B$5,'MASTER XY-Ausgleich Übersicht'!$B$5:$AQ$5,0)))</f>
        <v>#N/A</v>
      </c>
      <c r="C33" s="22" t="e">
        <f>IF(INDEX('MASTER XY-Ausgleich Übersicht'!$B$6:$AQ$52,MATCH('XY-Ausgleich Vergleich'!$A33,'MASTER XY-Ausgleich Übersicht'!$A$6:$A$52,0),MATCH('XY-Ausgleich Vergleich'!C$5,'MASTER XY-Ausgleich Übersicht'!$B$5:$AQ$5,0))=0,"",INDEX('MASTER XY-Ausgleich Übersicht'!$B$6:$AQ$52,MATCH('XY-Ausgleich Vergleich'!$A33,'MASTER XY-Ausgleich Übersicht'!$A$6:$A$52,0),MATCH('XY-Ausgleich Vergleich'!C$5,'MASTER XY-Ausgleich Übersicht'!$B$5:$AQ$5,0)))</f>
        <v>#N/A</v>
      </c>
      <c r="D33" s="18" t="e">
        <f>IF(INDEX('MASTER XY-Ausgleich Übersicht'!$B$6:$AQ$52,MATCH('XY-Ausgleich Vergleich'!$A33,'MASTER XY-Ausgleich Übersicht'!$A$6:$A$52,0),MATCH('XY-Ausgleich Vergleich'!D$5,'MASTER XY-Ausgleich Übersicht'!$B$5:$AQ$5,0))=0,"",INDEX('MASTER XY-Ausgleich Übersicht'!$B$6:$AQ$52,MATCH('XY-Ausgleich Vergleich'!$A33,'MASTER XY-Ausgleich Übersicht'!$A$6:$A$52,0),MATCH('XY-Ausgleich Vergleich'!D$5,'MASTER XY-Ausgleich Übersicht'!$B$5:$AQ$5,0)))</f>
        <v>#N/A</v>
      </c>
      <c r="E33" s="20" t="e">
        <f>IF(INDEX('MASTER XY-Ausgleich Übersicht'!$B$6:$AQ$52,MATCH('XY-Ausgleich Vergleich'!$A33,'MASTER XY-Ausgleich Übersicht'!$A$6:$A$52,0),MATCH('XY-Ausgleich Vergleich'!E$5,'MASTER XY-Ausgleich Übersicht'!$B$5:$AQ$5,0))=0,"",INDEX('MASTER XY-Ausgleich Übersicht'!$B$6:$AQ$52,MATCH('XY-Ausgleich Vergleich'!$A33,'MASTER XY-Ausgleich Übersicht'!$A$6:$A$52,0),MATCH('XY-Ausgleich Vergleich'!E$5,'MASTER XY-Ausgleich Übersicht'!$B$5:$AQ$5,0)))</f>
        <v>#N/A</v>
      </c>
      <c r="F33" s="18" t="e">
        <f>IF(INDEX('MASTER XY-Ausgleich Übersicht'!$B$6:$AQ$52,MATCH('XY-Ausgleich Vergleich'!$A33,'MASTER XY-Ausgleich Übersicht'!$A$6:$A$52,0),MATCH('XY-Ausgleich Vergleich'!F$5,'MASTER XY-Ausgleich Übersicht'!$B$5:$AQ$5,0))=0,"",INDEX('MASTER XY-Ausgleich Übersicht'!$B$6:$AQ$52,MATCH('XY-Ausgleich Vergleich'!$A33,'MASTER XY-Ausgleich Übersicht'!$A$6:$A$52,0),MATCH('XY-Ausgleich Vergleich'!F$5,'MASTER XY-Ausgleich Übersicht'!$B$5:$AQ$5,0)))</f>
        <v>#N/A</v>
      </c>
      <c r="J33" s="139"/>
      <c r="L33" s="3"/>
    </row>
    <row r="34" spans="1:13" x14ac:dyDescent="0.25">
      <c r="A34" s="5" t="str">
        <v>Piston position/locking query (accessory)</v>
      </c>
      <c r="B34" s="26" t="e">
        <f>IF(INDEX('MASTER XY-Ausgleich Übersicht'!$B$6:$AQ$52,MATCH('XY-Ausgleich Vergleich'!$A34,'MASTER XY-Ausgleich Übersicht'!$A$6:$A$52,0),MATCH('XY-Ausgleich Vergleich'!B$5,'MASTER XY-Ausgleich Übersicht'!$B$5:$AQ$5,0))=0,"",INDEX('MASTER XY-Ausgleich Übersicht'!$B$6:$AQ$52,MATCH('XY-Ausgleich Vergleich'!$A34,'MASTER XY-Ausgleich Übersicht'!$A$6:$A$52,0),MATCH('XY-Ausgleich Vergleich'!B$5,'MASTER XY-Ausgleich Übersicht'!$B$5:$AQ$5,0)))</f>
        <v>#N/A</v>
      </c>
      <c r="C34" s="26" t="e">
        <f>IF(INDEX('MASTER XY-Ausgleich Übersicht'!$B$6:$AQ$52,MATCH('XY-Ausgleich Vergleich'!$A34,'MASTER XY-Ausgleich Übersicht'!$A$6:$A$52,0),MATCH('XY-Ausgleich Vergleich'!C$5,'MASTER XY-Ausgleich Übersicht'!$B$5:$AQ$5,0))=0,"",INDEX('MASTER XY-Ausgleich Übersicht'!$B$6:$AQ$52,MATCH('XY-Ausgleich Vergleich'!$A34,'MASTER XY-Ausgleich Übersicht'!$A$6:$A$52,0),MATCH('XY-Ausgleich Vergleich'!C$5,'MASTER XY-Ausgleich Übersicht'!$B$5:$AQ$5,0)))</f>
        <v>#N/A</v>
      </c>
      <c r="D34" s="1" t="e">
        <f>IF(INDEX('MASTER XY-Ausgleich Übersicht'!$B$6:$AQ$52,MATCH('XY-Ausgleich Vergleich'!$A34,'MASTER XY-Ausgleich Übersicht'!$A$6:$A$52,0),MATCH('XY-Ausgleich Vergleich'!D$5,'MASTER XY-Ausgleich Übersicht'!$B$5:$AQ$5,0))=0,"",INDEX('MASTER XY-Ausgleich Übersicht'!$B$6:$AQ$52,MATCH('XY-Ausgleich Vergleich'!$A34,'MASTER XY-Ausgleich Übersicht'!$A$6:$A$52,0),MATCH('XY-Ausgleich Vergleich'!D$5,'MASTER XY-Ausgleich Übersicht'!$B$5:$AQ$5,0)))</f>
        <v>#N/A</v>
      </c>
      <c r="E34" s="26" t="e">
        <f>IF(INDEX('MASTER XY-Ausgleich Übersicht'!$B$6:$AQ$52,MATCH('XY-Ausgleich Vergleich'!$A34,'MASTER XY-Ausgleich Übersicht'!$A$6:$A$52,0),MATCH('XY-Ausgleich Vergleich'!E$5,'MASTER XY-Ausgleich Übersicht'!$B$5:$AQ$5,0))=0,"",INDEX('MASTER XY-Ausgleich Übersicht'!$B$6:$AQ$52,MATCH('XY-Ausgleich Vergleich'!$A34,'MASTER XY-Ausgleich Übersicht'!$A$6:$A$52,0),MATCH('XY-Ausgleich Vergleich'!E$5,'MASTER XY-Ausgleich Übersicht'!$B$5:$AQ$5,0)))</f>
        <v>#N/A</v>
      </c>
      <c r="F34" s="26" t="e">
        <f>IF(INDEX('MASTER XY-Ausgleich Übersicht'!$B$6:$AQ$52,MATCH('XY-Ausgleich Vergleich'!$A34,'MASTER XY-Ausgleich Übersicht'!$A$6:$A$52,0),MATCH('XY-Ausgleich Vergleich'!F$5,'MASTER XY-Ausgleich Übersicht'!$B$5:$AQ$5,0))=0,"",INDEX('MASTER XY-Ausgleich Übersicht'!$B$6:$AQ$52,MATCH('XY-Ausgleich Vergleich'!$A34,'MASTER XY-Ausgleich Übersicht'!$A$6:$A$52,0),MATCH('XY-Ausgleich Vergleich'!F$5,'MASTER XY-Ausgleich Übersicht'!$B$5:$AQ$5,0)))</f>
        <v>#N/A</v>
      </c>
      <c r="J34" s="26"/>
      <c r="K34" s="1"/>
      <c r="L34" s="26"/>
      <c r="M34" s="26"/>
    </row>
    <row r="35" spans="1:13" x14ac:dyDescent="0.25">
      <c r="A35" s="5" t="str">
        <v>Position query ±x/±y (accessory)</v>
      </c>
      <c r="B35" s="26" t="e">
        <f>IF(INDEX('MASTER XY-Ausgleich Übersicht'!$B$6:$AQ$52,MATCH('XY-Ausgleich Vergleich'!$A35,'MASTER XY-Ausgleich Übersicht'!$A$6:$A$52,0),MATCH('XY-Ausgleich Vergleich'!B$5,'MASTER XY-Ausgleich Übersicht'!$B$5:$AQ$5,0))=0,"",INDEX('MASTER XY-Ausgleich Übersicht'!$B$6:$AQ$52,MATCH('XY-Ausgleich Vergleich'!$A35,'MASTER XY-Ausgleich Übersicht'!$A$6:$A$52,0),MATCH('XY-Ausgleich Vergleich'!B$5,'MASTER XY-Ausgleich Übersicht'!$B$5:$AQ$5,0)))</f>
        <v>#N/A</v>
      </c>
      <c r="C35" s="26" t="e">
        <f>IF(INDEX('MASTER XY-Ausgleich Übersicht'!$B$6:$AQ$52,MATCH('XY-Ausgleich Vergleich'!$A35,'MASTER XY-Ausgleich Übersicht'!$A$6:$A$52,0),MATCH('XY-Ausgleich Vergleich'!C$5,'MASTER XY-Ausgleich Übersicht'!$B$5:$AQ$5,0))=0,"",INDEX('MASTER XY-Ausgleich Übersicht'!$B$6:$AQ$52,MATCH('XY-Ausgleich Vergleich'!$A35,'MASTER XY-Ausgleich Übersicht'!$A$6:$A$52,0),MATCH('XY-Ausgleich Vergleich'!C$5,'MASTER XY-Ausgleich Übersicht'!$B$5:$AQ$5,0)))</f>
        <v>#N/A</v>
      </c>
      <c r="D35" s="1" t="e">
        <f>IF(INDEX('MASTER XY-Ausgleich Übersicht'!$B$6:$AQ$52,MATCH('XY-Ausgleich Vergleich'!$A35,'MASTER XY-Ausgleich Übersicht'!$A$6:$A$52,0),MATCH('XY-Ausgleich Vergleich'!D$5,'MASTER XY-Ausgleich Übersicht'!$B$5:$AQ$5,0))=0,"",INDEX('MASTER XY-Ausgleich Übersicht'!$B$6:$AQ$52,MATCH('XY-Ausgleich Vergleich'!$A35,'MASTER XY-Ausgleich Übersicht'!$A$6:$A$52,0),MATCH('XY-Ausgleich Vergleich'!D$5,'MASTER XY-Ausgleich Übersicht'!$B$5:$AQ$5,0)))</f>
        <v>#N/A</v>
      </c>
      <c r="E35" s="1" t="e">
        <f>IF(INDEX('MASTER XY-Ausgleich Übersicht'!$B$6:$AQ$52,MATCH('XY-Ausgleich Vergleich'!$A35,'MASTER XY-Ausgleich Übersicht'!$A$6:$A$52,0),MATCH('XY-Ausgleich Vergleich'!E$5,'MASTER XY-Ausgleich Übersicht'!$B$5:$AQ$5,0))=0,"",INDEX('MASTER XY-Ausgleich Übersicht'!$B$6:$AQ$52,MATCH('XY-Ausgleich Vergleich'!$A35,'MASTER XY-Ausgleich Übersicht'!$A$6:$A$52,0),MATCH('XY-Ausgleich Vergleich'!E$5,'MASTER XY-Ausgleich Übersicht'!$B$5:$AQ$5,0)))</f>
        <v>#N/A</v>
      </c>
      <c r="F35" s="1" t="e">
        <f>IF(INDEX('MASTER XY-Ausgleich Übersicht'!$B$6:$AQ$52,MATCH('XY-Ausgleich Vergleich'!$A35,'MASTER XY-Ausgleich Übersicht'!$A$6:$A$52,0),MATCH('XY-Ausgleich Vergleich'!F$5,'MASTER XY-Ausgleich Übersicht'!$B$5:$AQ$5,0))=0,"",INDEX('MASTER XY-Ausgleich Übersicht'!$B$6:$AQ$52,MATCH('XY-Ausgleich Vergleich'!$A35,'MASTER XY-Ausgleich Übersicht'!$A$6:$A$52,0),MATCH('XY-Ausgleich Vergleich'!F$5,'MASTER XY-Ausgleich Übersicht'!$B$5:$AQ$5,0)))</f>
        <v>#N/A</v>
      </c>
      <c r="J35" s="26"/>
      <c r="K35" s="1"/>
      <c r="L35" s="1"/>
      <c r="M35" s="1"/>
    </row>
    <row r="36" spans="1:13" x14ac:dyDescent="0.25">
      <c r="A36" s="29" t="str">
        <v>Component</v>
      </c>
      <c r="B36" s="17" t="e">
        <f>IF(INDEX('MASTER XY-Ausgleich Übersicht'!$B$6:$AQ$52,MATCH('XY-Ausgleich Vergleich'!$A36,'MASTER XY-Ausgleich Übersicht'!$A$6:$A$52,0),MATCH('XY-Ausgleich Vergleich'!B$5,'MASTER XY-Ausgleich Übersicht'!$B$5:$AQ$5,0))=0,"",INDEX('MASTER XY-Ausgleich Übersicht'!$B$6:$AQ$52,MATCH('XY-Ausgleich Vergleich'!$A36,'MASTER XY-Ausgleich Übersicht'!$A$6:$A$52,0),MATCH('XY-Ausgleich Vergleich'!B$5,'MASTER XY-Ausgleich Übersicht'!$B$5:$AQ$5,0)))</f>
        <v>#N/A</v>
      </c>
      <c r="C36" s="17" t="e">
        <f>IF(INDEX('MASTER XY-Ausgleich Übersicht'!$B$6:$AQ$52,MATCH('XY-Ausgleich Vergleich'!$A36,'MASTER XY-Ausgleich Übersicht'!$A$6:$A$52,0),MATCH('XY-Ausgleich Vergleich'!C$5,'MASTER XY-Ausgleich Übersicht'!$B$5:$AQ$5,0))=0,"",INDEX('MASTER XY-Ausgleich Übersicht'!$B$6:$AQ$52,MATCH('XY-Ausgleich Vergleich'!$A36,'MASTER XY-Ausgleich Übersicht'!$A$6:$A$52,0),MATCH('XY-Ausgleich Vergleich'!C$5,'MASTER XY-Ausgleich Übersicht'!$B$5:$AQ$5,0)))</f>
        <v>#N/A</v>
      </c>
      <c r="D36" s="18" t="e">
        <f>IF(INDEX('MASTER XY-Ausgleich Übersicht'!$B$6:$AQ$52,MATCH('XY-Ausgleich Vergleich'!$A36,'MASTER XY-Ausgleich Übersicht'!$A$6:$A$52,0),MATCH('XY-Ausgleich Vergleich'!D$5,'MASTER XY-Ausgleich Übersicht'!$B$5:$AQ$5,0))=0,"",INDEX('MASTER XY-Ausgleich Übersicht'!$B$6:$AQ$52,MATCH('XY-Ausgleich Vergleich'!$A36,'MASTER XY-Ausgleich Übersicht'!$A$6:$A$52,0),MATCH('XY-Ausgleich Vergleich'!D$5,'MASTER XY-Ausgleich Übersicht'!$B$5:$AQ$5,0)))</f>
        <v>#N/A</v>
      </c>
      <c r="E36" s="20" t="e">
        <f>IF(INDEX('MASTER XY-Ausgleich Übersicht'!$B$6:$AQ$52,MATCH('XY-Ausgleich Vergleich'!$A36,'MASTER XY-Ausgleich Übersicht'!$A$6:$A$52,0),MATCH('XY-Ausgleich Vergleich'!E$5,'MASTER XY-Ausgleich Übersicht'!$B$5:$AQ$5,0))=0,"",INDEX('MASTER XY-Ausgleich Übersicht'!$B$6:$AQ$52,MATCH('XY-Ausgleich Vergleich'!$A36,'MASTER XY-Ausgleich Übersicht'!$A$6:$A$52,0),MATCH('XY-Ausgleich Vergleich'!E$5,'MASTER XY-Ausgleich Übersicht'!$B$5:$AQ$5,0)))</f>
        <v>#N/A</v>
      </c>
      <c r="F36" s="20" t="e">
        <f>IF(INDEX('MASTER XY-Ausgleich Übersicht'!$B$6:$AQ$52,MATCH('XY-Ausgleich Vergleich'!$A36,'MASTER XY-Ausgleich Übersicht'!$A$6:$A$52,0),MATCH('XY-Ausgleich Vergleich'!F$5,'MASTER XY-Ausgleich Übersicht'!$B$5:$AQ$5,0))=0,"",INDEX('MASTER XY-Ausgleich Übersicht'!$B$6:$AQ$52,MATCH('XY-Ausgleich Vergleich'!$A36,'MASTER XY-Ausgleich Übersicht'!$A$6:$A$52,0),MATCH('XY-Ausgleich Vergleich'!F$5,'MASTER XY-Ausgleich Übersicht'!$B$5:$AQ$5,0)))</f>
        <v>#N/A</v>
      </c>
      <c r="J36" s="5"/>
      <c r="L36" s="3"/>
      <c r="M36" s="3"/>
    </row>
    <row r="37" spans="1:13" x14ac:dyDescent="0.25">
      <c r="A37" s="5" t="str">
        <v>Weight</v>
      </c>
      <c r="B37" s="138" t="e">
        <f>IF(INDEX('MASTER XY-Ausgleich Übersicht'!$B$6:$AQ$52,MATCH('XY-Ausgleich Vergleich'!$A37,'MASTER XY-Ausgleich Übersicht'!$A$6:$A$52,0),MATCH('XY-Ausgleich Vergleich'!B$5,'MASTER XY-Ausgleich Übersicht'!$B$5:$AQ$5,0))=0,"",INDEX('MASTER XY-Ausgleich Übersicht'!$B$6:$AQ$52,MATCH('XY-Ausgleich Vergleich'!$A37,'MASTER XY-Ausgleich Übersicht'!$A$6:$A$52,0),MATCH('XY-Ausgleich Vergleich'!B$5,'MASTER XY-Ausgleich Übersicht'!$B$5:$AQ$5,0)))</f>
        <v>#N/A</v>
      </c>
      <c r="C37" s="59" t="e">
        <f>IF(INDEX('MASTER XY-Ausgleich Übersicht'!$B$6:$AQ$52,MATCH('XY-Ausgleich Vergleich'!$A37,'MASTER XY-Ausgleich Übersicht'!$A$6:$A$52,0),MATCH('XY-Ausgleich Vergleich'!C$5,'MASTER XY-Ausgleich Übersicht'!$B$5:$AQ$5,0))=0,"",INDEX('MASTER XY-Ausgleich Übersicht'!$B$6:$AQ$52,MATCH('XY-Ausgleich Vergleich'!$A37,'MASTER XY-Ausgleich Übersicht'!$A$6:$A$52,0),MATCH('XY-Ausgleich Vergleich'!C$5,'MASTER XY-Ausgleich Übersicht'!$B$5:$AQ$5,0)))</f>
        <v>#N/A</v>
      </c>
      <c r="D37" s="59" t="e">
        <f>IF(INDEX('MASTER XY-Ausgleich Übersicht'!$B$6:$AQ$52,MATCH('XY-Ausgleich Vergleich'!$A37,'MASTER XY-Ausgleich Übersicht'!$A$6:$A$52,0),MATCH('XY-Ausgleich Vergleich'!D$5,'MASTER XY-Ausgleich Übersicht'!$B$5:$AQ$5,0))=0,"",INDEX('MASTER XY-Ausgleich Übersicht'!$B$6:$AQ$52,MATCH('XY-Ausgleich Vergleich'!$A37,'MASTER XY-Ausgleich Übersicht'!$A$6:$A$52,0),MATCH('XY-Ausgleich Vergleich'!D$5,'MASTER XY-Ausgleich Übersicht'!$B$5:$AQ$5,0)))</f>
        <v>#N/A</v>
      </c>
      <c r="E37" s="59" t="e">
        <f>IF(INDEX('MASTER XY-Ausgleich Übersicht'!$B$6:$AQ$52,MATCH('XY-Ausgleich Vergleich'!$A37,'MASTER XY-Ausgleich Übersicht'!$A$6:$A$52,0),MATCH('XY-Ausgleich Vergleich'!E$5,'MASTER XY-Ausgleich Übersicht'!$B$5:$AQ$5,0))=0,"",INDEX('MASTER XY-Ausgleich Übersicht'!$B$6:$AQ$52,MATCH('XY-Ausgleich Vergleich'!$A37,'MASTER XY-Ausgleich Übersicht'!$A$6:$A$52,0),MATCH('XY-Ausgleich Vergleich'!E$5,'MASTER XY-Ausgleich Übersicht'!$B$5:$AQ$5,0)))</f>
        <v>#N/A</v>
      </c>
      <c r="F37" s="59" t="e">
        <f>IF(INDEX('MASTER XY-Ausgleich Übersicht'!$B$6:$AQ$52,MATCH('XY-Ausgleich Vergleich'!$A37,'MASTER XY-Ausgleich Übersicht'!$A$6:$A$52,0),MATCH('XY-Ausgleich Vergleich'!F$5,'MASTER XY-Ausgleich Übersicht'!$B$5:$AQ$5,0))=0,"",INDEX('MASTER XY-Ausgleich Übersicht'!$B$6:$AQ$52,MATCH('XY-Ausgleich Vergleich'!$A37,'MASTER XY-Ausgleich Übersicht'!$A$6:$A$52,0),MATCH('XY-Ausgleich Vergleich'!F$5,'MASTER XY-Ausgleich Übersicht'!$B$5:$AQ$5,0)))</f>
        <v>#N/A</v>
      </c>
      <c r="J37" s="59"/>
      <c r="K37" s="59"/>
      <c r="L37" s="59"/>
      <c r="M37" s="59"/>
    </row>
    <row r="38" spans="1:13" x14ac:dyDescent="0.25">
      <c r="A38" s="5" t="str">
        <v>Weight without position memory</v>
      </c>
      <c r="B38" s="138" t="e">
        <f>IF(INDEX('MASTER XY-Ausgleich Übersicht'!$B$6:$AQ$52,MATCH('XY-Ausgleich Vergleich'!$A38,'MASTER XY-Ausgleich Übersicht'!$A$6:$A$52,0),MATCH('XY-Ausgleich Vergleich'!B$5,'MASTER XY-Ausgleich Übersicht'!$B$5:$AQ$5,0))=0,"",INDEX('MASTER XY-Ausgleich Übersicht'!$B$6:$AQ$52,MATCH('XY-Ausgleich Vergleich'!$A38,'MASTER XY-Ausgleich Übersicht'!$A$6:$A$52,0),MATCH('XY-Ausgleich Vergleich'!B$5,'MASTER XY-Ausgleich Übersicht'!$B$5:$AQ$5,0)))</f>
        <v>#N/A</v>
      </c>
      <c r="C38" s="59" t="e">
        <f>IF(INDEX('MASTER XY-Ausgleich Übersicht'!$B$6:$AQ$52,MATCH('XY-Ausgleich Vergleich'!$A38,'MASTER XY-Ausgleich Übersicht'!$A$6:$A$52,0),MATCH('XY-Ausgleich Vergleich'!C$5,'MASTER XY-Ausgleich Übersicht'!$B$5:$AQ$5,0))=0,"",INDEX('MASTER XY-Ausgleich Übersicht'!$B$6:$AQ$52,MATCH('XY-Ausgleich Vergleich'!$A38,'MASTER XY-Ausgleich Übersicht'!$A$6:$A$52,0),MATCH('XY-Ausgleich Vergleich'!C$5,'MASTER XY-Ausgleich Übersicht'!$B$5:$AQ$5,0)))</f>
        <v>#N/A</v>
      </c>
      <c r="D38" s="59" t="e">
        <f>IF(INDEX('MASTER XY-Ausgleich Übersicht'!$B$6:$AQ$52,MATCH('XY-Ausgleich Vergleich'!$A38,'MASTER XY-Ausgleich Übersicht'!$A$6:$A$52,0),MATCH('XY-Ausgleich Vergleich'!D$5,'MASTER XY-Ausgleich Übersicht'!$B$5:$AQ$5,0))=0,"",INDEX('MASTER XY-Ausgleich Übersicht'!$B$6:$AQ$52,MATCH('XY-Ausgleich Vergleich'!$A38,'MASTER XY-Ausgleich Übersicht'!$A$6:$A$52,0),MATCH('XY-Ausgleich Vergleich'!D$5,'MASTER XY-Ausgleich Übersicht'!$B$5:$AQ$5,0)))</f>
        <v>#N/A</v>
      </c>
      <c r="E38" s="59" t="e">
        <f>IF(INDEX('MASTER XY-Ausgleich Übersicht'!$B$6:$AQ$52,MATCH('XY-Ausgleich Vergleich'!$A38,'MASTER XY-Ausgleich Übersicht'!$A$6:$A$52,0),MATCH('XY-Ausgleich Vergleich'!E$5,'MASTER XY-Ausgleich Übersicht'!$B$5:$AQ$5,0))=0,"",INDEX('MASTER XY-Ausgleich Übersicht'!$B$6:$AQ$52,MATCH('XY-Ausgleich Vergleich'!$A38,'MASTER XY-Ausgleich Übersicht'!$A$6:$A$52,0),MATCH('XY-Ausgleich Vergleich'!E$5,'MASTER XY-Ausgleich Übersicht'!$B$5:$AQ$5,0)))</f>
        <v>#N/A</v>
      </c>
      <c r="F38" s="59" t="e">
        <f>IF(INDEX('MASTER XY-Ausgleich Übersicht'!$B$6:$AQ$52,MATCH('XY-Ausgleich Vergleich'!$A38,'MASTER XY-Ausgleich Übersicht'!$A$6:$A$52,0),MATCH('XY-Ausgleich Vergleich'!F$5,'MASTER XY-Ausgleich Übersicht'!$B$5:$AQ$5,0))=0,"",INDEX('MASTER XY-Ausgleich Übersicht'!$B$6:$AQ$52,MATCH('XY-Ausgleich Vergleich'!$A38,'MASTER XY-Ausgleich Übersicht'!$A$6:$A$52,0),MATCH('XY-Ausgleich Vergleich'!F$5,'MASTER XY-Ausgleich Übersicht'!$B$5:$AQ$5,0)))</f>
        <v>#N/A</v>
      </c>
      <c r="J38" s="59"/>
      <c r="K38" s="59"/>
      <c r="L38" s="59"/>
      <c r="M38" s="59"/>
    </row>
    <row r="39" spans="1:13" x14ac:dyDescent="0.25">
      <c r="A39" s="5" t="str">
        <v>Dimensions</v>
      </c>
      <c r="B39" s="45" t="e">
        <f>IF(INDEX('MASTER XY-Ausgleich Übersicht'!$B$6:$AQ$52,MATCH('XY-Ausgleich Vergleich'!$A39,'MASTER XY-Ausgleich Übersicht'!$A$6:$A$52,0),MATCH('XY-Ausgleich Vergleich'!B$5,'MASTER XY-Ausgleich Übersicht'!$B$5:$AQ$5,0))=0,"",INDEX('MASTER XY-Ausgleich Übersicht'!$B$6:$AQ$52,MATCH('XY-Ausgleich Vergleich'!$A39,'MASTER XY-Ausgleich Übersicht'!$A$6:$A$52,0),MATCH('XY-Ausgleich Vergleich'!B$5,'MASTER XY-Ausgleich Übersicht'!$B$5:$AQ$5,0)))</f>
        <v>#N/A</v>
      </c>
      <c r="C39" s="45" t="e">
        <f>IF(INDEX('MASTER XY-Ausgleich Übersicht'!$B$6:$AQ$52,MATCH('XY-Ausgleich Vergleich'!$A39,'MASTER XY-Ausgleich Übersicht'!$A$6:$A$52,0),MATCH('XY-Ausgleich Vergleich'!C$5,'MASTER XY-Ausgleich Übersicht'!$B$5:$AQ$5,0))=0,"",INDEX('MASTER XY-Ausgleich Übersicht'!$B$6:$AQ$52,MATCH('XY-Ausgleich Vergleich'!$A39,'MASTER XY-Ausgleich Übersicht'!$A$6:$A$52,0),MATCH('XY-Ausgleich Vergleich'!C$5,'MASTER XY-Ausgleich Übersicht'!$B$5:$AQ$5,0)))</f>
        <v>#N/A</v>
      </c>
      <c r="D39" s="46" t="e">
        <f>IF(INDEX('MASTER XY-Ausgleich Übersicht'!$B$6:$AQ$52,MATCH('XY-Ausgleich Vergleich'!$A39,'MASTER XY-Ausgleich Übersicht'!$A$6:$A$52,0),MATCH('XY-Ausgleich Vergleich'!D$5,'MASTER XY-Ausgleich Übersicht'!$B$5:$AQ$5,0))=0,"",INDEX('MASTER XY-Ausgleich Übersicht'!$B$6:$AQ$52,MATCH('XY-Ausgleich Vergleich'!$A39,'MASTER XY-Ausgleich Übersicht'!$A$6:$A$52,0),MATCH('XY-Ausgleich Vergleich'!D$5,'MASTER XY-Ausgleich Übersicht'!$B$5:$AQ$5,0)))</f>
        <v>#N/A</v>
      </c>
      <c r="E39" s="46" t="e">
        <f>IF(INDEX('MASTER XY-Ausgleich Übersicht'!$B$6:$AQ$52,MATCH('XY-Ausgleich Vergleich'!$A39,'MASTER XY-Ausgleich Übersicht'!$A$6:$A$52,0),MATCH('XY-Ausgleich Vergleich'!E$5,'MASTER XY-Ausgleich Übersicht'!$B$5:$AQ$5,0))=0,"",INDEX('MASTER XY-Ausgleich Übersicht'!$B$6:$AQ$52,MATCH('XY-Ausgleich Vergleich'!$A39,'MASTER XY-Ausgleich Übersicht'!$A$6:$A$52,0),MATCH('XY-Ausgleich Vergleich'!E$5,'MASTER XY-Ausgleich Übersicht'!$B$5:$AQ$5,0)))</f>
        <v>#N/A</v>
      </c>
      <c r="F39" s="46" t="e">
        <f>IF(INDEX('MASTER XY-Ausgleich Übersicht'!$B$6:$AQ$52,MATCH('XY-Ausgleich Vergleich'!$A39,'MASTER XY-Ausgleich Übersicht'!$A$6:$A$52,0),MATCH('XY-Ausgleich Vergleich'!F$5,'MASTER XY-Ausgleich Übersicht'!$B$5:$AQ$5,0))=0,"",INDEX('MASTER XY-Ausgleich Übersicht'!$B$6:$AQ$52,MATCH('XY-Ausgleich Vergleich'!$A39,'MASTER XY-Ausgleich Übersicht'!$A$6:$A$52,0),MATCH('XY-Ausgleich Vergleich'!F$5,'MASTER XY-Ausgleich Übersicht'!$B$5:$AQ$5,0)))</f>
        <v>#N/A</v>
      </c>
      <c r="H39" s="137"/>
      <c r="I39" s="137"/>
      <c r="J39" s="45"/>
      <c r="K39" s="46"/>
      <c r="L39" s="46"/>
      <c r="M39" s="46"/>
    </row>
    <row r="40" spans="1:13" x14ac:dyDescent="0.25">
      <c r="A40" s="5" t="str">
        <v>Robot-side connection</v>
      </c>
      <c r="B40" s="45" t="e">
        <f>IF(INDEX('MASTER XY-Ausgleich Übersicht'!$B$6:$AQ$52,MATCH('XY-Ausgleich Vergleich'!$A40,'MASTER XY-Ausgleich Übersicht'!$A$6:$A$52,0),MATCH('XY-Ausgleich Vergleich'!B$5,'MASTER XY-Ausgleich Übersicht'!$B$5:$AQ$5,0))=0,"",INDEX('MASTER XY-Ausgleich Übersicht'!$B$6:$AQ$52,MATCH('XY-Ausgleich Vergleich'!$A40,'MASTER XY-Ausgleich Übersicht'!$A$6:$A$52,0),MATCH('XY-Ausgleich Vergleich'!B$5,'MASTER XY-Ausgleich Übersicht'!$B$5:$AQ$5,0)))</f>
        <v>#N/A</v>
      </c>
      <c r="C40" s="45" t="e">
        <f>IF(INDEX('MASTER XY-Ausgleich Übersicht'!$B$6:$AQ$52,MATCH('XY-Ausgleich Vergleich'!$A40,'MASTER XY-Ausgleich Übersicht'!$A$6:$A$52,0),MATCH('XY-Ausgleich Vergleich'!C$5,'MASTER XY-Ausgleich Übersicht'!$B$5:$AQ$5,0))=0,"",INDEX('MASTER XY-Ausgleich Übersicht'!$B$6:$AQ$52,MATCH('XY-Ausgleich Vergleich'!$A40,'MASTER XY-Ausgleich Übersicht'!$A$6:$A$52,0),MATCH('XY-Ausgleich Vergleich'!C$5,'MASTER XY-Ausgleich Übersicht'!$B$5:$AQ$5,0)))</f>
        <v>#N/A</v>
      </c>
      <c r="D40" s="46" t="e">
        <f>IF(INDEX('MASTER XY-Ausgleich Übersicht'!$B$6:$AQ$52,MATCH('XY-Ausgleich Vergleich'!$A40,'MASTER XY-Ausgleich Übersicht'!$A$6:$A$52,0),MATCH('XY-Ausgleich Vergleich'!D$5,'MASTER XY-Ausgleich Übersicht'!$B$5:$AQ$5,0))=0,"",INDEX('MASTER XY-Ausgleich Übersicht'!$B$6:$AQ$52,MATCH('XY-Ausgleich Vergleich'!$A40,'MASTER XY-Ausgleich Übersicht'!$A$6:$A$52,0),MATCH('XY-Ausgleich Vergleich'!D$5,'MASTER XY-Ausgleich Übersicht'!$B$5:$AQ$5,0)))</f>
        <v>#N/A</v>
      </c>
      <c r="E40" s="46" t="e">
        <f>IF(INDEX('MASTER XY-Ausgleich Übersicht'!$B$6:$AQ$52,MATCH('XY-Ausgleich Vergleich'!$A40,'MASTER XY-Ausgleich Übersicht'!$A$6:$A$52,0),MATCH('XY-Ausgleich Vergleich'!E$5,'MASTER XY-Ausgleich Übersicht'!$B$5:$AQ$5,0))=0,"",INDEX('MASTER XY-Ausgleich Übersicht'!$B$6:$AQ$52,MATCH('XY-Ausgleich Vergleich'!$A40,'MASTER XY-Ausgleich Übersicht'!$A$6:$A$52,0),MATCH('XY-Ausgleich Vergleich'!E$5,'MASTER XY-Ausgleich Übersicht'!$B$5:$AQ$5,0)))</f>
        <v>#N/A</v>
      </c>
      <c r="F40" s="46" t="e">
        <f>IF(INDEX('MASTER XY-Ausgleich Übersicht'!$B$6:$AQ$52,MATCH('XY-Ausgleich Vergleich'!$A40,'MASTER XY-Ausgleich Übersicht'!$A$6:$A$52,0),MATCH('XY-Ausgleich Vergleich'!F$5,'MASTER XY-Ausgleich Übersicht'!$B$5:$AQ$5,0))=0,"",INDEX('MASTER XY-Ausgleich Übersicht'!$B$6:$AQ$52,MATCH('XY-Ausgleich Vergleich'!$A40,'MASTER XY-Ausgleich Übersicht'!$A$6:$A$52,0),MATCH('XY-Ausgleich Vergleich'!F$5,'MASTER XY-Ausgleich Übersicht'!$B$5:$AQ$5,0)))</f>
        <v>#N/A</v>
      </c>
      <c r="J40" s="45"/>
      <c r="K40" s="46"/>
      <c r="L40" s="46"/>
      <c r="M40" s="46"/>
    </row>
    <row r="41" spans="1:13" x14ac:dyDescent="0.25">
      <c r="A41" s="5" t="str">
        <v>IP protection class</v>
      </c>
      <c r="B41" s="45" t="e">
        <f>IF(INDEX('MASTER XY-Ausgleich Übersicht'!$B$6:$AQ$52,MATCH('XY-Ausgleich Vergleich'!$A41,'MASTER XY-Ausgleich Übersicht'!$A$6:$A$52,0),MATCH('XY-Ausgleich Vergleich'!B$5,'MASTER XY-Ausgleich Übersicht'!$B$5:$AQ$5,0))=0,"",INDEX('MASTER XY-Ausgleich Übersicht'!$B$6:$AQ$52,MATCH('XY-Ausgleich Vergleich'!$A41,'MASTER XY-Ausgleich Übersicht'!$A$6:$A$52,0),MATCH('XY-Ausgleich Vergleich'!B$5,'MASTER XY-Ausgleich Übersicht'!$B$5:$AQ$5,0)))</f>
        <v>#N/A</v>
      </c>
      <c r="C41" s="45" t="e">
        <f>IF(INDEX('MASTER XY-Ausgleich Übersicht'!$B$6:$AQ$52,MATCH('XY-Ausgleich Vergleich'!$A41,'MASTER XY-Ausgleich Übersicht'!$A$6:$A$52,0),MATCH('XY-Ausgleich Vergleich'!C$5,'MASTER XY-Ausgleich Übersicht'!$B$5:$AQ$5,0))=0,"",INDEX('MASTER XY-Ausgleich Übersicht'!$B$6:$AQ$52,MATCH('XY-Ausgleich Vergleich'!$A41,'MASTER XY-Ausgleich Übersicht'!$A$6:$A$52,0),MATCH('XY-Ausgleich Vergleich'!C$5,'MASTER XY-Ausgleich Übersicht'!$B$5:$AQ$5,0)))</f>
        <v>#N/A</v>
      </c>
      <c r="D41" s="45" t="e">
        <f>IF(INDEX('MASTER XY-Ausgleich Übersicht'!$B$6:$AQ$52,MATCH('XY-Ausgleich Vergleich'!$A41,'MASTER XY-Ausgleich Übersicht'!$A$6:$A$52,0),MATCH('XY-Ausgleich Vergleich'!D$5,'MASTER XY-Ausgleich Übersicht'!$B$5:$AQ$5,0))=0,"",INDEX('MASTER XY-Ausgleich Übersicht'!$B$6:$AQ$52,MATCH('XY-Ausgleich Vergleich'!$A41,'MASTER XY-Ausgleich Übersicht'!$A$6:$A$52,0),MATCH('XY-Ausgleich Vergleich'!D$5,'MASTER XY-Ausgleich Übersicht'!$B$5:$AQ$5,0)))</f>
        <v>#N/A</v>
      </c>
      <c r="E41" s="45" t="e">
        <f>IF(INDEX('MASTER XY-Ausgleich Übersicht'!$B$6:$AQ$52,MATCH('XY-Ausgleich Vergleich'!$A41,'MASTER XY-Ausgleich Übersicht'!$A$6:$A$52,0),MATCH('XY-Ausgleich Vergleich'!E$5,'MASTER XY-Ausgleich Übersicht'!$B$5:$AQ$5,0))=0,"",INDEX('MASTER XY-Ausgleich Übersicht'!$B$6:$AQ$52,MATCH('XY-Ausgleich Vergleich'!$A41,'MASTER XY-Ausgleich Übersicht'!$A$6:$A$52,0),MATCH('XY-Ausgleich Vergleich'!E$5,'MASTER XY-Ausgleich Übersicht'!$B$5:$AQ$5,0)))</f>
        <v>#N/A</v>
      </c>
      <c r="F41" s="45" t="e">
        <f>IF(INDEX('MASTER XY-Ausgleich Übersicht'!$B$6:$AQ$52,MATCH('XY-Ausgleich Vergleich'!$A41,'MASTER XY-Ausgleich Übersicht'!$A$6:$A$52,0),MATCH('XY-Ausgleich Vergleich'!F$5,'MASTER XY-Ausgleich Übersicht'!$B$5:$AQ$5,0))=0,"",INDEX('MASTER XY-Ausgleich Übersicht'!$B$6:$AQ$52,MATCH('XY-Ausgleich Vergleich'!$A41,'MASTER XY-Ausgleich Übersicht'!$A$6:$A$52,0),MATCH('XY-Ausgleich Vergleich'!F$5,'MASTER XY-Ausgleich Übersicht'!$B$5:$AQ$5,0)))</f>
        <v>#N/A</v>
      </c>
      <c r="J41" s="45"/>
      <c r="K41" s="45"/>
      <c r="L41" s="45"/>
      <c r="M41" s="45"/>
    </row>
    <row r="42" spans="1:13" x14ac:dyDescent="0.25">
      <c r="A42" s="29" t="str">
        <v>Other</v>
      </c>
      <c r="B42" s="17" t="e">
        <f>IF(INDEX('MASTER XY-Ausgleich Übersicht'!$B$6:$AQ$52,MATCH('XY-Ausgleich Vergleich'!$A42,'MASTER XY-Ausgleich Übersicht'!$A$6:$A$52,0),MATCH('XY-Ausgleich Vergleich'!B$5,'MASTER XY-Ausgleich Übersicht'!$B$5:$AQ$5,0))=0,"",INDEX('MASTER XY-Ausgleich Übersicht'!$B$6:$AQ$52,MATCH('XY-Ausgleich Vergleich'!$A42,'MASTER XY-Ausgleich Übersicht'!$A$6:$A$52,0),MATCH('XY-Ausgleich Vergleich'!B$5,'MASTER XY-Ausgleich Übersicht'!$B$5:$AQ$5,0)))</f>
        <v>#N/A</v>
      </c>
      <c r="C42" s="17" t="e">
        <f>IF(INDEX('MASTER XY-Ausgleich Übersicht'!$B$6:$AQ$52,MATCH('XY-Ausgleich Vergleich'!$A42,'MASTER XY-Ausgleich Übersicht'!$A$6:$A$52,0),MATCH('XY-Ausgleich Vergleich'!C$5,'MASTER XY-Ausgleich Übersicht'!$B$5:$AQ$5,0))=0,"",INDEX('MASTER XY-Ausgleich Übersicht'!$B$6:$AQ$52,MATCH('XY-Ausgleich Vergleich'!$A42,'MASTER XY-Ausgleich Übersicht'!$A$6:$A$52,0),MATCH('XY-Ausgleich Vergleich'!C$5,'MASTER XY-Ausgleich Übersicht'!$B$5:$AQ$5,0)))</f>
        <v>#N/A</v>
      </c>
      <c r="D42" s="18" t="e">
        <f>IF(INDEX('MASTER XY-Ausgleich Übersicht'!$B$6:$AQ$52,MATCH('XY-Ausgleich Vergleich'!$A42,'MASTER XY-Ausgleich Übersicht'!$A$6:$A$52,0),MATCH('XY-Ausgleich Vergleich'!D$5,'MASTER XY-Ausgleich Übersicht'!$B$5:$AQ$5,0))=0,"",INDEX('MASTER XY-Ausgleich Übersicht'!$B$6:$AQ$52,MATCH('XY-Ausgleich Vergleich'!$A42,'MASTER XY-Ausgleich Übersicht'!$A$6:$A$52,0),MATCH('XY-Ausgleich Vergleich'!D$5,'MASTER XY-Ausgleich Übersicht'!$B$5:$AQ$5,0)))</f>
        <v>#N/A</v>
      </c>
      <c r="E42" s="20" t="e">
        <f>IF(INDEX('MASTER XY-Ausgleich Übersicht'!$B$6:$AQ$52,MATCH('XY-Ausgleich Vergleich'!$A42,'MASTER XY-Ausgleich Übersicht'!$A$6:$A$52,0),MATCH('XY-Ausgleich Vergleich'!E$5,'MASTER XY-Ausgleich Übersicht'!$B$5:$AQ$5,0))=0,"",INDEX('MASTER XY-Ausgleich Übersicht'!$B$6:$AQ$52,MATCH('XY-Ausgleich Vergleich'!$A42,'MASTER XY-Ausgleich Übersicht'!$A$6:$A$52,0),MATCH('XY-Ausgleich Vergleich'!E$5,'MASTER XY-Ausgleich Übersicht'!$B$5:$AQ$5,0)))</f>
        <v>#N/A</v>
      </c>
      <c r="F42" s="20" t="e">
        <f>IF(INDEX('MASTER XY-Ausgleich Übersicht'!$B$6:$AQ$52,MATCH('XY-Ausgleich Vergleich'!$A42,'MASTER XY-Ausgleich Übersicht'!$A$6:$A$52,0),MATCH('XY-Ausgleich Vergleich'!F$5,'MASTER XY-Ausgleich Übersicht'!$B$5:$AQ$5,0))=0,"",INDEX('MASTER XY-Ausgleich Übersicht'!$B$6:$AQ$52,MATCH('XY-Ausgleich Vergleich'!$A42,'MASTER XY-Ausgleich Übersicht'!$A$6:$A$52,0),MATCH('XY-Ausgleich Vergleich'!F$5,'MASTER XY-Ausgleich Übersicht'!$B$5:$AQ$5,0)))</f>
        <v>#N/A</v>
      </c>
      <c r="J42" s="5"/>
      <c r="L42" s="3"/>
      <c r="M42" s="3"/>
    </row>
    <row r="43" spans="1:13" x14ac:dyDescent="0.25">
      <c r="A43" s="5" t="str">
        <v>Weight compensation</v>
      </c>
      <c r="B43" s="5" t="e">
        <f>IF(INDEX('MASTER XY-Ausgleich Übersicht'!$B$6:$AQ$52,MATCH('XY-Ausgleich Vergleich'!$A43,'MASTER XY-Ausgleich Übersicht'!$A$6:$A$52,0),MATCH('XY-Ausgleich Vergleich'!B$5,'MASTER XY-Ausgleich Übersicht'!$B$5:$AQ$5,0))=0,"",INDEX('MASTER XY-Ausgleich Übersicht'!$B$6:$AQ$52,MATCH('XY-Ausgleich Vergleich'!$A43,'MASTER XY-Ausgleich Übersicht'!$A$6:$A$52,0),MATCH('XY-Ausgleich Vergleich'!B$5,'MASTER XY-Ausgleich Übersicht'!$B$5:$AQ$5,0)))</f>
        <v>#N/A</v>
      </c>
      <c r="C43" s="5" t="e">
        <f>IF(INDEX('MASTER XY-Ausgleich Übersicht'!$B$6:$AQ$52,MATCH('XY-Ausgleich Vergleich'!$A43,'MASTER XY-Ausgleich Übersicht'!$A$6:$A$52,0),MATCH('XY-Ausgleich Vergleich'!C$5,'MASTER XY-Ausgleich Übersicht'!$B$5:$AQ$5,0))=0,"",INDEX('MASTER XY-Ausgleich Übersicht'!$B$6:$AQ$52,MATCH('XY-Ausgleich Vergleich'!$A43,'MASTER XY-Ausgleich Übersicht'!$A$6:$A$52,0),MATCH('XY-Ausgleich Vergleich'!C$5,'MASTER XY-Ausgleich Übersicht'!$B$5:$AQ$5,0)))</f>
        <v>#N/A</v>
      </c>
      <c r="D43" s="5" t="e">
        <f>IF(INDEX('MASTER XY-Ausgleich Übersicht'!$B$6:$AQ$52,MATCH('XY-Ausgleich Vergleich'!$A43,'MASTER XY-Ausgleich Übersicht'!$A$6:$A$52,0),MATCH('XY-Ausgleich Vergleich'!D$5,'MASTER XY-Ausgleich Übersicht'!$B$5:$AQ$5,0))=0,"",INDEX('MASTER XY-Ausgleich Übersicht'!$B$6:$AQ$52,MATCH('XY-Ausgleich Vergleich'!$A43,'MASTER XY-Ausgleich Übersicht'!$A$6:$A$52,0),MATCH('XY-Ausgleich Vergleich'!D$5,'MASTER XY-Ausgleich Übersicht'!$B$5:$AQ$5,0)))</f>
        <v>#N/A</v>
      </c>
      <c r="E43" s="147" t="e">
        <f>IF(INDEX('MASTER XY-Ausgleich Übersicht'!$B$6:$AQ$52,MATCH('XY-Ausgleich Vergleich'!$A43,'MASTER XY-Ausgleich Übersicht'!$A$6:$A$52,0),MATCH('XY-Ausgleich Vergleich'!E$5,'MASTER XY-Ausgleich Übersicht'!$B$5:$AQ$5,0))=0,"",INDEX('MASTER XY-Ausgleich Übersicht'!$B$6:$AQ$52,MATCH('XY-Ausgleich Vergleich'!$A43,'MASTER XY-Ausgleich Übersicht'!$A$6:$A$52,0),MATCH('XY-Ausgleich Vergleich'!E$5,'MASTER XY-Ausgleich Übersicht'!$B$5:$AQ$5,0)))</f>
        <v>#N/A</v>
      </c>
      <c r="F43" s="147" t="e">
        <f>IF(INDEX('MASTER XY-Ausgleich Übersicht'!$B$6:$AQ$52,MATCH('XY-Ausgleich Vergleich'!$A43,'MASTER XY-Ausgleich Übersicht'!$A$6:$A$52,0),MATCH('XY-Ausgleich Vergleich'!F$5,'MASTER XY-Ausgleich Übersicht'!$B$5:$AQ$5,0))=0,"",INDEX('MASTER XY-Ausgleich Übersicht'!$B$6:$AQ$52,MATCH('XY-Ausgleich Vergleich'!$A43,'MASTER XY-Ausgleich Übersicht'!$A$6:$A$52,0),MATCH('XY-Ausgleich Vergleich'!F$5,'MASTER XY-Ausgleich Übersicht'!$B$5:$AQ$5,0)))</f>
        <v>#N/A</v>
      </c>
      <c r="G43" s="14"/>
      <c r="H43" s="14"/>
      <c r="I43" s="14"/>
      <c r="J43" s="5"/>
      <c r="K43" s="5"/>
      <c r="L43" s="147"/>
      <c r="M43" s="147"/>
    </row>
    <row r="44" spans="1:13" x14ac:dyDescent="0.25">
      <c r="A44" s="29" t="str">
        <v>Ambient conditions</v>
      </c>
      <c r="B44" s="23" t="e">
        <f>IF(INDEX('MASTER XY-Ausgleich Übersicht'!$B$6:$AQ$52,MATCH('XY-Ausgleich Vergleich'!$A44,'MASTER XY-Ausgleich Übersicht'!$A$6:$A$52,0),MATCH('XY-Ausgleich Vergleich'!B$5,'MASTER XY-Ausgleich Übersicht'!$B$5:$AQ$5,0))=0,"",INDEX('MASTER XY-Ausgleich Übersicht'!$B$6:$AQ$52,MATCH('XY-Ausgleich Vergleich'!$A44,'MASTER XY-Ausgleich Übersicht'!$A$6:$A$52,0),MATCH('XY-Ausgleich Vergleich'!B$5,'MASTER XY-Ausgleich Übersicht'!$B$5:$AQ$5,0)))</f>
        <v>#N/A</v>
      </c>
      <c r="C44" s="23" t="e">
        <f>IF(INDEX('MASTER XY-Ausgleich Übersicht'!$B$6:$AQ$52,MATCH('XY-Ausgleich Vergleich'!$A44,'MASTER XY-Ausgleich Übersicht'!$A$6:$A$52,0),MATCH('XY-Ausgleich Vergleich'!C$5,'MASTER XY-Ausgleich Übersicht'!$B$5:$AQ$5,0))=0,"",INDEX('MASTER XY-Ausgleich Übersicht'!$B$6:$AQ$52,MATCH('XY-Ausgleich Vergleich'!$A44,'MASTER XY-Ausgleich Übersicht'!$A$6:$A$52,0),MATCH('XY-Ausgleich Vergleich'!C$5,'MASTER XY-Ausgleich Übersicht'!$B$5:$AQ$5,0)))</f>
        <v>#N/A</v>
      </c>
      <c r="D44" s="24" t="e">
        <f>IF(INDEX('MASTER XY-Ausgleich Übersicht'!$B$6:$AQ$52,MATCH('XY-Ausgleich Vergleich'!$A44,'MASTER XY-Ausgleich Übersicht'!$A$6:$A$52,0),MATCH('XY-Ausgleich Vergleich'!D$5,'MASTER XY-Ausgleich Übersicht'!$B$5:$AQ$5,0))=0,"",INDEX('MASTER XY-Ausgleich Übersicht'!$B$6:$AQ$52,MATCH('XY-Ausgleich Vergleich'!$A44,'MASTER XY-Ausgleich Übersicht'!$A$6:$A$52,0),MATCH('XY-Ausgleich Vergleich'!D$5,'MASTER XY-Ausgleich Übersicht'!$B$5:$AQ$5,0)))</f>
        <v>#N/A</v>
      </c>
      <c r="E44" s="36" t="e">
        <f>IF(INDEX('MASTER XY-Ausgleich Übersicht'!$B$6:$AQ$52,MATCH('XY-Ausgleich Vergleich'!$A44,'MASTER XY-Ausgleich Übersicht'!$A$6:$A$52,0),MATCH('XY-Ausgleich Vergleich'!E$5,'MASTER XY-Ausgleich Übersicht'!$B$5:$AQ$5,0))=0,"",INDEX('MASTER XY-Ausgleich Übersicht'!$B$6:$AQ$52,MATCH('XY-Ausgleich Vergleich'!$A44,'MASTER XY-Ausgleich Übersicht'!$A$6:$A$52,0),MATCH('XY-Ausgleich Vergleich'!E$5,'MASTER XY-Ausgleich Übersicht'!$B$5:$AQ$5,0)))</f>
        <v>#N/A</v>
      </c>
      <c r="F44" s="36" t="e">
        <f>IF(INDEX('MASTER XY-Ausgleich Übersicht'!$B$6:$AQ$52,MATCH('XY-Ausgleich Vergleich'!$A44,'MASTER XY-Ausgleich Übersicht'!$A$6:$A$52,0),MATCH('XY-Ausgleich Vergleich'!F$5,'MASTER XY-Ausgleich Übersicht'!$B$5:$AQ$5,0))=0,"",INDEX('MASTER XY-Ausgleich Übersicht'!$B$6:$AQ$52,MATCH('XY-Ausgleich Vergleich'!$A44,'MASTER XY-Ausgleich Übersicht'!$A$6:$A$52,0),MATCH('XY-Ausgleich Vergleich'!F$5,'MASTER XY-Ausgleich Übersicht'!$B$5:$AQ$5,0)))</f>
        <v>#N/A</v>
      </c>
      <c r="G44" s="7"/>
      <c r="H44" s="7"/>
      <c r="I44" s="7"/>
      <c r="J44" s="8"/>
      <c r="K44" s="7"/>
      <c r="L44" s="35"/>
      <c r="M44" s="35"/>
    </row>
    <row r="45" spans="1:13" x14ac:dyDescent="0.25">
      <c r="A45" s="5" t="str">
        <v>Operating pressure</v>
      </c>
      <c r="B45" s="45" t="e">
        <f>IF(INDEX('MASTER XY-Ausgleich Übersicht'!$B$6:$AQ$52,MATCH('XY-Ausgleich Vergleich'!$A45,'MASTER XY-Ausgleich Übersicht'!$A$6:$A$52,0),MATCH('XY-Ausgleich Vergleich'!B$5,'MASTER XY-Ausgleich Übersicht'!$B$5:$AQ$5,0))=0,"",INDEX('MASTER XY-Ausgleich Übersicht'!$B$6:$AQ$52,MATCH('XY-Ausgleich Vergleich'!$A45,'MASTER XY-Ausgleich Übersicht'!$A$6:$A$52,0),MATCH('XY-Ausgleich Vergleich'!B$5,'MASTER XY-Ausgleich Übersicht'!$B$5:$AQ$5,0)))</f>
        <v>#N/A</v>
      </c>
      <c r="C45" s="45" t="e">
        <f>IF(INDEX('MASTER XY-Ausgleich Übersicht'!$B$6:$AQ$52,MATCH('XY-Ausgleich Vergleich'!$A45,'MASTER XY-Ausgleich Übersicht'!$A$6:$A$52,0),MATCH('XY-Ausgleich Vergleich'!C$5,'MASTER XY-Ausgleich Übersicht'!$B$5:$AQ$5,0))=0,"",INDEX('MASTER XY-Ausgleich Übersicht'!$B$6:$AQ$52,MATCH('XY-Ausgleich Vergleich'!$A45,'MASTER XY-Ausgleich Übersicht'!$A$6:$A$52,0),MATCH('XY-Ausgleich Vergleich'!C$5,'MASTER XY-Ausgleich Übersicht'!$B$5:$AQ$5,0)))</f>
        <v>#N/A</v>
      </c>
      <c r="D45" s="46" t="e">
        <f>IF(INDEX('MASTER XY-Ausgleich Übersicht'!$B$6:$AQ$52,MATCH('XY-Ausgleich Vergleich'!$A45,'MASTER XY-Ausgleich Übersicht'!$A$6:$A$52,0),MATCH('XY-Ausgleich Vergleich'!D$5,'MASTER XY-Ausgleich Übersicht'!$B$5:$AQ$5,0))=0,"",INDEX('MASTER XY-Ausgleich Übersicht'!$B$6:$AQ$52,MATCH('XY-Ausgleich Vergleich'!$A45,'MASTER XY-Ausgleich Übersicht'!$A$6:$A$52,0),MATCH('XY-Ausgleich Vergleich'!D$5,'MASTER XY-Ausgleich Übersicht'!$B$5:$AQ$5,0)))</f>
        <v>#N/A</v>
      </c>
      <c r="E45" s="46" t="e">
        <f>IF(INDEX('MASTER XY-Ausgleich Übersicht'!$B$6:$AQ$52,MATCH('XY-Ausgleich Vergleich'!$A45,'MASTER XY-Ausgleich Übersicht'!$A$6:$A$52,0),MATCH('XY-Ausgleich Vergleich'!E$5,'MASTER XY-Ausgleich Übersicht'!$B$5:$AQ$5,0))=0,"",INDEX('MASTER XY-Ausgleich Übersicht'!$B$6:$AQ$52,MATCH('XY-Ausgleich Vergleich'!$A45,'MASTER XY-Ausgleich Übersicht'!$A$6:$A$52,0),MATCH('XY-Ausgleich Vergleich'!E$5,'MASTER XY-Ausgleich Übersicht'!$B$5:$AQ$5,0)))</f>
        <v>#N/A</v>
      </c>
      <c r="F45" s="46" t="e">
        <f>IF(INDEX('MASTER XY-Ausgleich Übersicht'!$B$6:$AQ$52,MATCH('XY-Ausgleich Vergleich'!$A45,'MASTER XY-Ausgleich Übersicht'!$A$6:$A$52,0),MATCH('XY-Ausgleich Vergleich'!F$5,'MASTER XY-Ausgleich Übersicht'!$B$5:$AQ$5,0))=0,"",INDEX('MASTER XY-Ausgleich Übersicht'!$B$6:$AQ$52,MATCH('XY-Ausgleich Vergleich'!$A45,'MASTER XY-Ausgleich Übersicht'!$A$6:$A$52,0),MATCH('XY-Ausgleich Vergleich'!F$5,'MASTER XY-Ausgleich Übersicht'!$B$5:$AQ$5,0)))</f>
        <v>#N/A</v>
      </c>
      <c r="J45" s="45"/>
      <c r="K45" s="46"/>
      <c r="L45" s="46"/>
      <c r="M45" s="46"/>
    </row>
    <row r="46" spans="1:13" x14ac:dyDescent="0.25">
      <c r="A46" s="5" t="str">
        <v>Nominal operating pressure</v>
      </c>
      <c r="B46" s="94" t="e">
        <f>IF(INDEX('MASTER XY-Ausgleich Übersicht'!$B$6:$AQ$52,MATCH('XY-Ausgleich Vergleich'!$A46,'MASTER XY-Ausgleich Übersicht'!$A$6:$A$52,0),MATCH('XY-Ausgleich Vergleich'!B$5,'MASTER XY-Ausgleich Übersicht'!$B$5:$AQ$5,0))=0,"",INDEX('MASTER XY-Ausgleich Übersicht'!$B$6:$AQ$52,MATCH('XY-Ausgleich Vergleich'!$A46,'MASTER XY-Ausgleich Übersicht'!$A$6:$A$52,0),MATCH('XY-Ausgleich Vergleich'!B$5,'MASTER XY-Ausgleich Übersicht'!$B$5:$AQ$5,0)))</f>
        <v>#N/A</v>
      </c>
      <c r="C46" s="94" t="e">
        <f>IF(INDEX('MASTER XY-Ausgleich Übersicht'!$B$6:$AQ$52,MATCH('XY-Ausgleich Vergleich'!$A46,'MASTER XY-Ausgleich Übersicht'!$A$6:$A$52,0),MATCH('XY-Ausgleich Vergleich'!C$5,'MASTER XY-Ausgleich Übersicht'!$B$5:$AQ$5,0))=0,"",INDEX('MASTER XY-Ausgleich Übersicht'!$B$6:$AQ$52,MATCH('XY-Ausgleich Vergleich'!$A46,'MASTER XY-Ausgleich Übersicht'!$A$6:$A$52,0),MATCH('XY-Ausgleich Vergleich'!C$5,'MASTER XY-Ausgleich Übersicht'!$B$5:$AQ$5,0)))</f>
        <v>#N/A</v>
      </c>
      <c r="D46" s="94" t="e">
        <f>IF(INDEX('MASTER XY-Ausgleich Übersicht'!$B$6:$AQ$52,MATCH('XY-Ausgleich Vergleich'!$A46,'MASTER XY-Ausgleich Übersicht'!$A$6:$A$52,0),MATCH('XY-Ausgleich Vergleich'!D$5,'MASTER XY-Ausgleich Übersicht'!$B$5:$AQ$5,0))=0,"",INDEX('MASTER XY-Ausgleich Übersicht'!$B$6:$AQ$52,MATCH('XY-Ausgleich Vergleich'!$A46,'MASTER XY-Ausgleich Übersicht'!$A$6:$A$52,0),MATCH('XY-Ausgleich Vergleich'!D$5,'MASTER XY-Ausgleich Übersicht'!$B$5:$AQ$5,0)))</f>
        <v>#N/A</v>
      </c>
      <c r="E46" s="94" t="e">
        <f>IF(INDEX('MASTER XY-Ausgleich Übersicht'!$B$6:$AQ$52,MATCH('XY-Ausgleich Vergleich'!$A46,'MASTER XY-Ausgleich Übersicht'!$A$6:$A$52,0),MATCH('XY-Ausgleich Vergleich'!E$5,'MASTER XY-Ausgleich Übersicht'!$B$5:$AQ$5,0))=0,"",INDEX('MASTER XY-Ausgleich Übersicht'!$B$6:$AQ$52,MATCH('XY-Ausgleich Vergleich'!$A46,'MASTER XY-Ausgleich Übersicht'!$A$6:$A$52,0),MATCH('XY-Ausgleich Vergleich'!E$5,'MASTER XY-Ausgleich Übersicht'!$B$5:$AQ$5,0)))</f>
        <v>#N/A</v>
      </c>
      <c r="F46" s="94" t="e">
        <f>IF(INDEX('MASTER XY-Ausgleich Übersicht'!$B$6:$AQ$52,MATCH('XY-Ausgleich Vergleich'!$A46,'MASTER XY-Ausgleich Übersicht'!$A$6:$A$52,0),MATCH('XY-Ausgleich Vergleich'!F$5,'MASTER XY-Ausgleich Übersicht'!$B$5:$AQ$5,0))=0,"",INDEX('MASTER XY-Ausgleich Übersicht'!$B$6:$AQ$52,MATCH('XY-Ausgleich Vergleich'!$A46,'MASTER XY-Ausgleich Übersicht'!$A$6:$A$52,0),MATCH('XY-Ausgleich Vergleich'!F$5,'MASTER XY-Ausgleich Übersicht'!$B$5:$AQ$5,0)))</f>
        <v>#N/A</v>
      </c>
      <c r="J46" s="94"/>
      <c r="K46" s="94"/>
      <c r="L46" s="94"/>
      <c r="M46" s="94"/>
    </row>
    <row r="47" spans="1:13" x14ac:dyDescent="0.25">
      <c r="A47" s="5" t="str">
        <v>Fluid consumption per cycle (centered)</v>
      </c>
      <c r="B47" s="103" t="e">
        <f>IF(INDEX('MASTER XY-Ausgleich Übersicht'!$B$6:$AQ$52,MATCH('XY-Ausgleich Vergleich'!$A47,'MASTER XY-Ausgleich Übersicht'!$A$6:$A$52,0),MATCH('XY-Ausgleich Vergleich'!B$5,'MASTER XY-Ausgleich Übersicht'!$B$5:$AQ$5,0))=0,"",INDEX('MASTER XY-Ausgleich Übersicht'!$B$6:$AQ$52,MATCH('XY-Ausgleich Vergleich'!$A47,'MASTER XY-Ausgleich Übersicht'!$A$6:$A$52,0),MATCH('XY-Ausgleich Vergleich'!B$5,'MASTER XY-Ausgleich Übersicht'!$B$5:$AQ$5,0)))</f>
        <v>#N/A</v>
      </c>
      <c r="C47" s="103" t="e">
        <f>IF(INDEX('MASTER XY-Ausgleich Übersicht'!$B$6:$AQ$52,MATCH('XY-Ausgleich Vergleich'!$A47,'MASTER XY-Ausgleich Übersicht'!$A$6:$A$52,0),MATCH('XY-Ausgleich Vergleich'!C$5,'MASTER XY-Ausgleich Übersicht'!$B$5:$AQ$5,0))=0,"",INDEX('MASTER XY-Ausgleich Übersicht'!$B$6:$AQ$52,MATCH('XY-Ausgleich Vergleich'!$A47,'MASTER XY-Ausgleich Übersicht'!$A$6:$A$52,0),MATCH('XY-Ausgleich Vergleich'!C$5,'MASTER XY-Ausgleich Übersicht'!$B$5:$AQ$5,0)))</f>
        <v>#N/A</v>
      </c>
      <c r="D47" s="103" t="e">
        <f>IF(INDEX('MASTER XY-Ausgleich Übersicht'!$B$6:$AQ$52,MATCH('XY-Ausgleich Vergleich'!$A47,'MASTER XY-Ausgleich Übersicht'!$A$6:$A$52,0),MATCH('XY-Ausgleich Vergleich'!D$5,'MASTER XY-Ausgleich Übersicht'!$B$5:$AQ$5,0))=0,"",INDEX('MASTER XY-Ausgleich Übersicht'!$B$6:$AQ$52,MATCH('XY-Ausgleich Vergleich'!$A47,'MASTER XY-Ausgleich Übersicht'!$A$6:$A$52,0),MATCH('XY-Ausgleich Vergleich'!D$5,'MASTER XY-Ausgleich Übersicht'!$B$5:$AQ$5,0)))</f>
        <v>#N/A</v>
      </c>
      <c r="E47" s="103" t="e">
        <f>IF(INDEX('MASTER XY-Ausgleich Übersicht'!$B$6:$AQ$52,MATCH('XY-Ausgleich Vergleich'!$A47,'MASTER XY-Ausgleich Übersicht'!$A$6:$A$52,0),MATCH('XY-Ausgleich Vergleich'!E$5,'MASTER XY-Ausgleich Übersicht'!$B$5:$AQ$5,0))=0,"",INDEX('MASTER XY-Ausgleich Übersicht'!$B$6:$AQ$52,MATCH('XY-Ausgleich Vergleich'!$A47,'MASTER XY-Ausgleich Übersicht'!$A$6:$A$52,0),MATCH('XY-Ausgleich Vergleich'!E$5,'MASTER XY-Ausgleich Übersicht'!$B$5:$AQ$5,0)))</f>
        <v>#N/A</v>
      </c>
      <c r="F47" s="103" t="e">
        <f>IF(INDEX('MASTER XY-Ausgleich Übersicht'!$B$6:$AQ$52,MATCH('XY-Ausgleich Vergleich'!$A47,'MASTER XY-Ausgleich Übersicht'!$A$6:$A$52,0),MATCH('XY-Ausgleich Vergleich'!F$5,'MASTER XY-Ausgleich Übersicht'!$B$5:$AQ$5,0))=0,"",INDEX('MASTER XY-Ausgleich Übersicht'!$B$6:$AQ$52,MATCH('XY-Ausgleich Vergleich'!$A47,'MASTER XY-Ausgleich Übersicht'!$A$6:$A$52,0),MATCH('XY-Ausgleich Vergleich'!F$5,'MASTER XY-Ausgleich Übersicht'!$B$5:$AQ$5,0)))</f>
        <v>#N/A</v>
      </c>
      <c r="G47" s="3"/>
      <c r="H47" s="3"/>
      <c r="J47" s="103"/>
      <c r="K47" s="103"/>
      <c r="L47" s="103"/>
      <c r="M47" s="103"/>
    </row>
    <row r="48" spans="1:13" x14ac:dyDescent="0.25">
      <c r="A48" s="5" t="str">
        <v>Min./max. ambient temperature</v>
      </c>
      <c r="B48" s="45" t="e">
        <f>IF(INDEX('MASTER XY-Ausgleich Übersicht'!$B$6:$AQ$52,MATCH('XY-Ausgleich Vergleich'!$A48,'MASTER XY-Ausgleich Übersicht'!$A$6:$A$52,0),MATCH('XY-Ausgleich Vergleich'!B$5,'MASTER XY-Ausgleich Übersicht'!$B$5:$AQ$5,0))=0,"",INDEX('MASTER XY-Ausgleich Übersicht'!$B$6:$AQ$52,MATCH('XY-Ausgleich Vergleich'!$A48,'MASTER XY-Ausgleich Übersicht'!$A$6:$A$52,0),MATCH('XY-Ausgleich Vergleich'!B$5,'MASTER XY-Ausgleich Übersicht'!$B$5:$AQ$5,0)))</f>
        <v>#N/A</v>
      </c>
      <c r="C48" s="45" t="e">
        <f>IF(INDEX('MASTER XY-Ausgleich Übersicht'!$B$6:$AQ$52,MATCH('XY-Ausgleich Vergleich'!$A48,'MASTER XY-Ausgleich Übersicht'!$A$6:$A$52,0),MATCH('XY-Ausgleich Vergleich'!C$5,'MASTER XY-Ausgleich Übersicht'!$B$5:$AQ$5,0))=0,"",INDEX('MASTER XY-Ausgleich Übersicht'!$B$6:$AQ$52,MATCH('XY-Ausgleich Vergleich'!$A48,'MASTER XY-Ausgleich Übersicht'!$A$6:$A$52,0),MATCH('XY-Ausgleich Vergleich'!C$5,'MASTER XY-Ausgleich Übersicht'!$B$5:$AQ$5,0)))</f>
        <v>#N/A</v>
      </c>
      <c r="D48" s="46" t="e">
        <f>IF(INDEX('MASTER XY-Ausgleich Übersicht'!$B$6:$AQ$52,MATCH('XY-Ausgleich Vergleich'!$A48,'MASTER XY-Ausgleich Übersicht'!$A$6:$A$52,0),MATCH('XY-Ausgleich Vergleich'!D$5,'MASTER XY-Ausgleich Übersicht'!$B$5:$AQ$5,0))=0,"",INDEX('MASTER XY-Ausgleich Übersicht'!$B$6:$AQ$52,MATCH('XY-Ausgleich Vergleich'!$A48,'MASTER XY-Ausgleich Übersicht'!$A$6:$A$52,0),MATCH('XY-Ausgleich Vergleich'!D$5,'MASTER XY-Ausgleich Übersicht'!$B$5:$AQ$5,0)))</f>
        <v>#N/A</v>
      </c>
      <c r="E48" s="46" t="e">
        <f>IF(INDEX('MASTER XY-Ausgleich Übersicht'!$B$6:$AQ$52,MATCH('XY-Ausgleich Vergleich'!$A48,'MASTER XY-Ausgleich Übersicht'!$A$6:$A$52,0),MATCH('XY-Ausgleich Vergleich'!E$5,'MASTER XY-Ausgleich Übersicht'!$B$5:$AQ$5,0))=0,"",INDEX('MASTER XY-Ausgleich Übersicht'!$B$6:$AQ$52,MATCH('XY-Ausgleich Vergleich'!$A48,'MASTER XY-Ausgleich Übersicht'!$A$6:$A$52,0),MATCH('XY-Ausgleich Vergleich'!E$5,'MASTER XY-Ausgleich Übersicht'!$B$5:$AQ$5,0)))</f>
        <v>#N/A</v>
      </c>
      <c r="F48" s="46" t="e">
        <f>IF(INDEX('MASTER XY-Ausgleich Übersicht'!$B$6:$AQ$52,MATCH('XY-Ausgleich Vergleich'!$A48,'MASTER XY-Ausgleich Übersicht'!$A$6:$A$52,0),MATCH('XY-Ausgleich Vergleich'!F$5,'MASTER XY-Ausgleich Übersicht'!$B$5:$AQ$5,0))=0,"",INDEX('MASTER XY-Ausgleich Übersicht'!$B$6:$AQ$52,MATCH('XY-Ausgleich Vergleich'!$A48,'MASTER XY-Ausgleich Übersicht'!$A$6:$A$52,0),MATCH('XY-Ausgleich Vergleich'!F$5,'MASTER XY-Ausgleich Übersicht'!$B$5:$AQ$5,0)))</f>
        <v>#N/A</v>
      </c>
      <c r="J48" s="45"/>
      <c r="K48" s="46"/>
      <c r="L48" s="46"/>
      <c r="M48" s="46"/>
    </row>
    <row r="49" spans="1:13" x14ac:dyDescent="0.25">
      <c r="A49" s="5" t="str">
        <v>Number of cycles maintenance-free</v>
      </c>
      <c r="B49" s="45" t="e">
        <f>IF(INDEX('MASTER XY-Ausgleich Übersicht'!$B$6:$AQ$52,MATCH('XY-Ausgleich Vergleich'!$A49,'MASTER XY-Ausgleich Übersicht'!$A$6:$A$52,0),MATCH('XY-Ausgleich Vergleich'!B$5,'MASTER XY-Ausgleich Übersicht'!$B$5:$AQ$5,0))=0,"",INDEX('MASTER XY-Ausgleich Übersicht'!$B$6:$AQ$52,MATCH('XY-Ausgleich Vergleich'!$A49,'MASTER XY-Ausgleich Übersicht'!$A$6:$A$52,0),MATCH('XY-Ausgleich Vergleich'!B$5,'MASTER XY-Ausgleich Übersicht'!$B$5:$AQ$5,0)))</f>
        <v>#N/A</v>
      </c>
      <c r="C49" s="45" t="e">
        <f>IF(INDEX('MASTER XY-Ausgleich Übersicht'!$B$6:$AQ$52,MATCH('XY-Ausgleich Vergleich'!$A49,'MASTER XY-Ausgleich Übersicht'!$A$6:$A$52,0),MATCH('XY-Ausgleich Vergleich'!C$5,'MASTER XY-Ausgleich Übersicht'!$B$5:$AQ$5,0))=0,"",INDEX('MASTER XY-Ausgleich Übersicht'!$B$6:$AQ$52,MATCH('XY-Ausgleich Vergleich'!$A49,'MASTER XY-Ausgleich Übersicht'!$A$6:$A$52,0),MATCH('XY-Ausgleich Vergleich'!C$5,'MASTER XY-Ausgleich Übersicht'!$B$5:$AQ$5,0)))</f>
        <v>#N/A</v>
      </c>
      <c r="D49" s="46" t="e">
        <f>IF(INDEX('MASTER XY-Ausgleich Übersicht'!$B$6:$AQ$52,MATCH('XY-Ausgleich Vergleich'!$A49,'MASTER XY-Ausgleich Übersicht'!$A$6:$A$52,0),MATCH('XY-Ausgleich Vergleich'!D$5,'MASTER XY-Ausgleich Übersicht'!$B$5:$AQ$5,0))=0,"",INDEX('MASTER XY-Ausgleich Übersicht'!$B$6:$AQ$52,MATCH('XY-Ausgleich Vergleich'!$A49,'MASTER XY-Ausgleich Übersicht'!$A$6:$A$52,0),MATCH('XY-Ausgleich Vergleich'!D$5,'MASTER XY-Ausgleich Übersicht'!$B$5:$AQ$5,0)))</f>
        <v>#N/A</v>
      </c>
      <c r="E49" s="46" t="e">
        <f>IF(INDEX('MASTER XY-Ausgleich Übersicht'!$B$6:$AQ$52,MATCH('XY-Ausgleich Vergleich'!$A49,'MASTER XY-Ausgleich Übersicht'!$A$6:$A$52,0),MATCH('XY-Ausgleich Vergleich'!E$5,'MASTER XY-Ausgleich Übersicht'!$B$5:$AQ$5,0))=0,"",INDEX('MASTER XY-Ausgleich Übersicht'!$B$6:$AQ$52,MATCH('XY-Ausgleich Vergleich'!$A49,'MASTER XY-Ausgleich Übersicht'!$A$6:$A$52,0),MATCH('XY-Ausgleich Vergleich'!E$5,'MASTER XY-Ausgleich Übersicht'!$B$5:$AQ$5,0)))</f>
        <v>#N/A</v>
      </c>
      <c r="F49" s="46" t="e">
        <f>IF(INDEX('MASTER XY-Ausgleich Übersicht'!$B$6:$AQ$52,MATCH('XY-Ausgleich Vergleich'!$A49,'MASTER XY-Ausgleich Übersicht'!$A$6:$A$52,0),MATCH('XY-Ausgleich Vergleich'!F$5,'MASTER XY-Ausgleich Übersicht'!$B$5:$AQ$5,0))=0,"",INDEX('MASTER XY-Ausgleich Übersicht'!$B$6:$AQ$52,MATCH('XY-Ausgleich Vergleich'!$A49,'MASTER XY-Ausgleich Übersicht'!$A$6:$A$52,0),MATCH('XY-Ausgleich Vergleich'!F$5,'MASTER XY-Ausgleich Übersicht'!$B$5:$AQ$5,0)))</f>
        <v>#N/A</v>
      </c>
      <c r="J49" s="45"/>
      <c r="K49" s="46"/>
      <c r="L49" s="46"/>
      <c r="M49" s="46"/>
    </row>
    <row r="50" spans="1:13" x14ac:dyDescent="0.25">
      <c r="A50" s="5" t="str">
        <v>Certifications</v>
      </c>
      <c r="B50" s="45" t="e">
        <f>IF(INDEX('MASTER XY-Ausgleich Übersicht'!$B$6:$AQ$52,MATCH('XY-Ausgleich Vergleich'!$A50,'MASTER XY-Ausgleich Übersicht'!$A$6:$A$52,0),MATCH('XY-Ausgleich Vergleich'!B$5,'MASTER XY-Ausgleich Übersicht'!$B$5:$AQ$5,0))=0,"",INDEX('MASTER XY-Ausgleich Übersicht'!$B$6:$AQ$52,MATCH('XY-Ausgleich Vergleich'!$A50,'MASTER XY-Ausgleich Übersicht'!$A$6:$A$52,0),MATCH('XY-Ausgleich Vergleich'!B$5,'MASTER XY-Ausgleich Übersicht'!$B$5:$AQ$5,0)))</f>
        <v>#N/A</v>
      </c>
      <c r="C50" s="45" t="e">
        <f>IF(INDEX('MASTER XY-Ausgleich Übersicht'!$B$6:$AQ$52,MATCH('XY-Ausgleich Vergleich'!$A50,'MASTER XY-Ausgleich Übersicht'!$A$6:$A$52,0),MATCH('XY-Ausgleich Vergleich'!C$5,'MASTER XY-Ausgleich Übersicht'!$B$5:$AQ$5,0))=0,"",INDEX('MASTER XY-Ausgleich Übersicht'!$B$6:$AQ$52,MATCH('XY-Ausgleich Vergleich'!$A50,'MASTER XY-Ausgleich Übersicht'!$A$6:$A$52,0),MATCH('XY-Ausgleich Vergleich'!C$5,'MASTER XY-Ausgleich Übersicht'!$B$5:$AQ$5,0)))</f>
        <v>#N/A</v>
      </c>
      <c r="D50" s="46" t="e">
        <f>IF(INDEX('MASTER XY-Ausgleich Übersicht'!$B$6:$AQ$52,MATCH('XY-Ausgleich Vergleich'!$A50,'MASTER XY-Ausgleich Übersicht'!$A$6:$A$52,0),MATCH('XY-Ausgleich Vergleich'!D$5,'MASTER XY-Ausgleich Übersicht'!$B$5:$AQ$5,0))=0,"",INDEX('MASTER XY-Ausgleich Übersicht'!$B$6:$AQ$52,MATCH('XY-Ausgleich Vergleich'!$A50,'MASTER XY-Ausgleich Übersicht'!$A$6:$A$52,0),MATCH('XY-Ausgleich Vergleich'!D$5,'MASTER XY-Ausgleich Übersicht'!$B$5:$AQ$5,0)))</f>
        <v>#N/A</v>
      </c>
      <c r="E50" s="46" t="e">
        <f>IF(INDEX('MASTER XY-Ausgleich Übersicht'!$B$6:$AQ$52,MATCH('XY-Ausgleich Vergleich'!$A50,'MASTER XY-Ausgleich Übersicht'!$A$6:$A$52,0),MATCH('XY-Ausgleich Vergleich'!E$5,'MASTER XY-Ausgleich Übersicht'!$B$5:$AQ$5,0))=0,"",INDEX('MASTER XY-Ausgleich Übersicht'!$B$6:$AQ$52,MATCH('XY-Ausgleich Vergleich'!$A50,'MASTER XY-Ausgleich Übersicht'!$A$6:$A$52,0),MATCH('XY-Ausgleich Vergleich'!E$5,'MASTER XY-Ausgleich Übersicht'!$B$5:$AQ$5,0)))</f>
        <v>#N/A</v>
      </c>
      <c r="F50" s="46" t="e">
        <f>IF(INDEX('MASTER XY-Ausgleich Übersicht'!$B$6:$AQ$52,MATCH('XY-Ausgleich Vergleich'!$A50,'MASTER XY-Ausgleich Übersicht'!$A$6:$A$52,0),MATCH('XY-Ausgleich Vergleich'!F$5,'MASTER XY-Ausgleich Übersicht'!$B$5:$AQ$5,0))=0,"",INDEX('MASTER XY-Ausgleich Übersicht'!$B$6:$AQ$52,MATCH('XY-Ausgleich Vergleich'!$A50,'MASTER XY-Ausgleich Übersicht'!$A$6:$A$52,0),MATCH('XY-Ausgleich Vergleich'!F$5,'MASTER XY-Ausgleich Übersicht'!$B$5:$AQ$5,0)))</f>
        <v>#N/A</v>
      </c>
      <c r="J50" s="45"/>
      <c r="K50" s="46"/>
      <c r="L50" s="46"/>
      <c r="M50" s="46"/>
    </row>
    <row r="51" spans="1:13" x14ac:dyDescent="0.25">
      <c r="A51" s="29" t="str">
        <v>Customer configuration tools</v>
      </c>
      <c r="B51" s="23" t="e">
        <f>IF(INDEX('MASTER XY-Ausgleich Übersicht'!$B$6:$AQ$52,MATCH('XY-Ausgleich Vergleich'!$A51,'MASTER XY-Ausgleich Übersicht'!$A$6:$A$52,0),MATCH('XY-Ausgleich Vergleich'!B$5,'MASTER XY-Ausgleich Übersicht'!$B$5:$AQ$5,0))=0,"",INDEX('MASTER XY-Ausgleich Übersicht'!$B$6:$AQ$52,MATCH('XY-Ausgleich Vergleich'!$A51,'MASTER XY-Ausgleich Übersicht'!$A$6:$A$52,0),MATCH('XY-Ausgleich Vergleich'!B$5,'MASTER XY-Ausgleich Übersicht'!$B$5:$AQ$5,0)))</f>
        <v>#N/A</v>
      </c>
      <c r="C51" s="23" t="e">
        <f>IF(INDEX('MASTER XY-Ausgleich Übersicht'!$B$6:$AQ$52,MATCH('XY-Ausgleich Vergleich'!$A51,'MASTER XY-Ausgleich Übersicht'!$A$6:$A$52,0),MATCH('XY-Ausgleich Vergleich'!C$5,'MASTER XY-Ausgleich Übersicht'!$B$5:$AQ$5,0))=0,"",INDEX('MASTER XY-Ausgleich Übersicht'!$B$6:$AQ$52,MATCH('XY-Ausgleich Vergleich'!$A51,'MASTER XY-Ausgleich Übersicht'!$A$6:$A$52,0),MATCH('XY-Ausgleich Vergleich'!C$5,'MASTER XY-Ausgleich Übersicht'!$B$5:$AQ$5,0)))</f>
        <v>#N/A</v>
      </c>
      <c r="D51" s="24" t="e">
        <f>IF(INDEX('MASTER XY-Ausgleich Übersicht'!$B$6:$AQ$52,MATCH('XY-Ausgleich Vergleich'!$A51,'MASTER XY-Ausgleich Übersicht'!$A$6:$A$52,0),MATCH('XY-Ausgleich Vergleich'!D$5,'MASTER XY-Ausgleich Übersicht'!$B$5:$AQ$5,0))=0,"",INDEX('MASTER XY-Ausgleich Übersicht'!$B$6:$AQ$52,MATCH('XY-Ausgleich Vergleich'!$A51,'MASTER XY-Ausgleich Übersicht'!$A$6:$A$52,0),MATCH('XY-Ausgleich Vergleich'!D$5,'MASTER XY-Ausgleich Übersicht'!$B$5:$AQ$5,0)))</f>
        <v>#N/A</v>
      </c>
      <c r="E51" s="36" t="e">
        <f>IF(INDEX('MASTER XY-Ausgleich Übersicht'!$B$6:$AQ$52,MATCH('XY-Ausgleich Vergleich'!$A51,'MASTER XY-Ausgleich Übersicht'!$A$6:$A$52,0),MATCH('XY-Ausgleich Vergleich'!E$5,'MASTER XY-Ausgleich Übersicht'!$B$5:$AQ$5,0))=0,"",INDEX('MASTER XY-Ausgleich Übersicht'!$B$6:$AQ$52,MATCH('XY-Ausgleich Vergleich'!$A51,'MASTER XY-Ausgleich Übersicht'!$A$6:$A$52,0),MATCH('XY-Ausgleich Vergleich'!E$5,'MASTER XY-Ausgleich Übersicht'!$B$5:$AQ$5,0)))</f>
        <v>#N/A</v>
      </c>
      <c r="F51" s="36" t="e">
        <f>IF(INDEX('MASTER XY-Ausgleich Übersicht'!$B$6:$AQ$52,MATCH('XY-Ausgleich Vergleich'!$A51,'MASTER XY-Ausgleich Übersicht'!$A$6:$A$52,0),MATCH('XY-Ausgleich Vergleich'!F$5,'MASTER XY-Ausgleich Übersicht'!$B$5:$AQ$5,0))=0,"",INDEX('MASTER XY-Ausgleich Übersicht'!$B$6:$AQ$52,MATCH('XY-Ausgleich Vergleich'!$A51,'MASTER XY-Ausgleich Übersicht'!$A$6:$A$52,0),MATCH('XY-Ausgleich Vergleich'!F$5,'MASTER XY-Ausgleich Übersicht'!$B$5:$AQ$5,0)))</f>
        <v>#N/A</v>
      </c>
      <c r="G51" s="7"/>
      <c r="H51" s="7"/>
      <c r="I51" s="7"/>
      <c r="J51" s="8"/>
      <c r="K51" s="7"/>
      <c r="L51" s="35"/>
      <c r="M51" s="35"/>
    </row>
    <row r="52" spans="1:13" ht="30" x14ac:dyDescent="0.25">
      <c r="A52" s="8" t="str">
        <v>Selection/configuration tool for customers</v>
      </c>
      <c r="B52" s="8" t="e">
        <f>IF(INDEX('MASTER XY-Ausgleich Übersicht'!$B$6:$AQ$52,MATCH('XY-Ausgleich Vergleich'!$A52,'MASTER XY-Ausgleich Übersicht'!$A$6:$A$52,0),MATCH('XY-Ausgleich Vergleich'!B$5,'MASTER XY-Ausgleich Übersicht'!$B$5:$AQ$5,0))=0,"",INDEX('MASTER XY-Ausgleich Übersicht'!$B$6:$AQ$52,MATCH('XY-Ausgleich Vergleich'!$A52,'MASTER XY-Ausgleich Übersicht'!$A$6:$A$52,0),MATCH('XY-Ausgleich Vergleich'!B$5,'MASTER XY-Ausgleich Übersicht'!$B$5:$AQ$5,0)))</f>
        <v>#N/A</v>
      </c>
      <c r="C52" s="8" t="e">
        <f>IF(INDEX('MASTER XY-Ausgleich Übersicht'!$B$6:$AQ$52,MATCH('XY-Ausgleich Vergleich'!$A52,'MASTER XY-Ausgleich Übersicht'!$A$6:$A$52,0),MATCH('XY-Ausgleich Vergleich'!C$5,'MASTER XY-Ausgleich Übersicht'!$B$5:$AQ$5,0))=0,"",INDEX('MASTER XY-Ausgleich Übersicht'!$B$6:$AQ$52,MATCH('XY-Ausgleich Vergleich'!$A52,'MASTER XY-Ausgleich Übersicht'!$A$6:$A$52,0),MATCH('XY-Ausgleich Vergleich'!C$5,'MASTER XY-Ausgleich Übersicht'!$B$5:$AQ$5,0)))</f>
        <v>#N/A</v>
      </c>
      <c r="D52" s="35" t="e">
        <f>IF(INDEX('MASTER XY-Ausgleich Übersicht'!$B$6:$AQ$52,MATCH('XY-Ausgleich Vergleich'!$A52,'MASTER XY-Ausgleich Übersicht'!$A$6:$A$52,0),MATCH('XY-Ausgleich Vergleich'!D$5,'MASTER XY-Ausgleich Übersicht'!$B$5:$AQ$5,0))=0,"",INDEX('MASTER XY-Ausgleich Übersicht'!$B$6:$AQ$52,MATCH('XY-Ausgleich Vergleich'!$A52,'MASTER XY-Ausgleich Übersicht'!$A$6:$A$52,0),MATCH('XY-Ausgleich Vergleich'!D$5,'MASTER XY-Ausgleich Übersicht'!$B$5:$AQ$5,0)))</f>
        <v>#N/A</v>
      </c>
      <c r="E52" s="35" t="e">
        <f>IF(INDEX('MASTER XY-Ausgleich Übersicht'!$B$6:$AQ$52,MATCH('XY-Ausgleich Vergleich'!$A52,'MASTER XY-Ausgleich Übersicht'!$A$6:$A$52,0),MATCH('XY-Ausgleich Vergleich'!E$5,'MASTER XY-Ausgleich Übersicht'!$B$5:$AQ$5,0))=0,"",INDEX('MASTER XY-Ausgleich Übersicht'!$B$6:$AQ$52,MATCH('XY-Ausgleich Vergleich'!$A52,'MASTER XY-Ausgleich Übersicht'!$A$6:$A$52,0),MATCH('XY-Ausgleich Vergleich'!E$5,'MASTER XY-Ausgleich Übersicht'!$B$5:$AQ$5,0)))</f>
        <v>#N/A</v>
      </c>
      <c r="F52" s="35" t="e">
        <f>IF(INDEX('MASTER XY-Ausgleich Übersicht'!$B$6:$AQ$52,MATCH('XY-Ausgleich Vergleich'!$A52,'MASTER XY-Ausgleich Übersicht'!$A$6:$A$52,0),MATCH('XY-Ausgleich Vergleich'!F$5,'MASTER XY-Ausgleich Übersicht'!$B$5:$AQ$5,0))=0,"",INDEX('MASTER XY-Ausgleich Übersicht'!$B$6:$AQ$52,MATCH('XY-Ausgleich Vergleich'!$A52,'MASTER XY-Ausgleich Übersicht'!$A$6:$A$52,0),MATCH('XY-Ausgleich Vergleich'!F$5,'MASTER XY-Ausgleich Übersicht'!$B$5:$AQ$5,0)))</f>
        <v>#N/A</v>
      </c>
      <c r="G52" s="7"/>
      <c r="H52" s="7"/>
      <c r="I52" s="7"/>
      <c r="J52" s="8"/>
      <c r="K52" s="35"/>
      <c r="L52" s="35"/>
      <c r="M52" s="35"/>
    </row>
  </sheetData>
  <sheetProtection algorithmName="SHA-512" hashValue="Y2rJvh0Up1jQw552usnYOeQ2rNHYhVebB0cEHDYD9WxSAvYARi37pnyLGqV3Q10AffpCECwCxlvqrJ0Uxyk/HQ==" saltValue="Thzaq/vcxWGCCP/pqManBg==" spinCount="100000" sheet="1" objects="1" scenarios="1"/>
  <protectedRanges>
    <protectedRange sqref="B5:F5" name="Drop Down"/>
  </protectedRanges>
  <mergeCells count="2">
    <mergeCell ref="E43:F43"/>
    <mergeCell ref="L43:M43"/>
  </mergeCells>
  <phoneticPr fontId="2" type="noConversion"/>
  <conditionalFormatting sqref="C8:F9">
    <cfRule type="expression" dxfId="70" priority="35">
      <formula>C8=$B8</formula>
    </cfRule>
    <cfRule type="expression" dxfId="69" priority="36">
      <formula>C8&lt;$B8</formula>
    </cfRule>
    <cfRule type="expression" dxfId="68" priority="37">
      <formula>C8&gt;$B8</formula>
    </cfRule>
  </conditionalFormatting>
  <conditionalFormatting sqref="C15:F21">
    <cfRule type="expression" dxfId="67" priority="6">
      <formula>$B15="-"</formula>
    </cfRule>
    <cfRule type="expression" dxfId="66" priority="7">
      <formula>C15=""</formula>
    </cfRule>
    <cfRule type="expression" dxfId="65" priority="8">
      <formula>C15="-"</formula>
    </cfRule>
    <cfRule type="expression" dxfId="64" priority="9">
      <formula>C15=$B15</formula>
    </cfRule>
    <cfRule type="expression" dxfId="63" priority="10">
      <formula>C15&gt;$B15</formula>
    </cfRule>
    <cfRule type="expression" dxfId="62" priority="11">
      <formula>C15&lt;$B15</formula>
    </cfRule>
  </conditionalFormatting>
  <conditionalFormatting sqref="C24:F25">
    <cfRule type="expression" dxfId="61" priority="32">
      <formula>C24=$B24</formula>
    </cfRule>
    <cfRule type="expression" dxfId="60" priority="33">
      <formula>C24&lt;$B24</formula>
    </cfRule>
    <cfRule type="expression" dxfId="59" priority="34">
      <formula>C24&gt;$B24</formula>
    </cfRule>
  </conditionalFormatting>
  <conditionalFormatting sqref="C26:F26">
    <cfRule type="expression" dxfId="58" priority="1">
      <formula>C26=$B$26</formula>
    </cfRule>
    <cfRule type="expression" dxfId="57" priority="2">
      <formula>C26&lt;$B$26</formula>
    </cfRule>
    <cfRule type="expression" dxfId="56" priority="3">
      <formula>C26&gt;$B$26</formula>
    </cfRule>
    <cfRule type="expression" dxfId="55" priority="4">
      <formula>C26=""</formula>
    </cfRule>
    <cfRule type="expression" dxfId="54" priority="5">
      <formula>C26="-"</formula>
    </cfRule>
  </conditionalFormatting>
  <conditionalFormatting sqref="C29:F30">
    <cfRule type="expression" dxfId="53" priority="22">
      <formula>$B29="-"</formula>
    </cfRule>
    <cfRule type="expression" dxfId="52" priority="23">
      <formula>C29=""</formula>
    </cfRule>
    <cfRule type="expression" dxfId="51" priority="24">
      <formula>C29="-"</formula>
    </cfRule>
    <cfRule type="expression" dxfId="50" priority="25">
      <formula>C29=$B29</formula>
    </cfRule>
    <cfRule type="expression" dxfId="49" priority="26">
      <formula>C29&gt;$B29</formula>
    </cfRule>
    <cfRule type="expression" dxfId="48" priority="27">
      <formula>C29&lt;$B29</formula>
    </cfRule>
  </conditionalFormatting>
  <conditionalFormatting sqref="C37:F38">
    <cfRule type="expression" dxfId="47" priority="28">
      <formula>C37=""</formula>
    </cfRule>
    <cfRule type="expression" dxfId="46" priority="29">
      <formula>C37=$B37</formula>
    </cfRule>
    <cfRule type="expression" dxfId="45" priority="30">
      <formula>C37&lt;$B37</formula>
    </cfRule>
    <cfRule type="expression" dxfId="44" priority="31">
      <formula>C37&gt;$B37</formula>
    </cfRule>
  </conditionalFormatting>
  <conditionalFormatting sqref="C47:F47">
    <cfRule type="expression" dxfId="43" priority="17">
      <formula>C47=""</formula>
    </cfRule>
    <cfRule type="expression" dxfId="42" priority="18">
      <formula>C47="-"</formula>
    </cfRule>
    <cfRule type="expression" dxfId="41" priority="19">
      <formula>C47&gt;$B47</formula>
    </cfRule>
    <cfRule type="expression" dxfId="40" priority="20">
      <formula>C47=$B47</formula>
    </cfRule>
    <cfRule type="expression" dxfId="39" priority="21">
      <formula>C47&lt;$B47</formula>
    </cfRule>
  </conditionalFormatting>
  <conditionalFormatting sqref="H39:I39">
    <cfRule type="expression" dxfId="38" priority="82">
      <formula>H39=""</formula>
    </cfRule>
    <cfRule type="expression" dxfId="37" priority="83">
      <formula>H39="-"</formula>
    </cfRule>
    <cfRule type="expression" dxfId="36" priority="84">
      <formula>H39&gt;$B39</formula>
    </cfRule>
    <cfRule type="expression" dxfId="35" priority="85">
      <formula>H39=$B39</formula>
    </cfRule>
    <cfRule type="expression" dxfId="34" priority="86">
      <formula>H39&lt;$B39</formula>
    </cfRule>
  </conditionalFormatting>
  <pageMargins left="0.7" right="0.7" top="0.78740157499999996" bottom="0.78740157499999996" header="0.3" footer="0.3"/>
  <pageSetup paperSize="9" orientation="portrait" r:id="rId1"/>
  <customProperties>
    <customPr name="_pios_id" r:id="rId2"/>
  </customProperties>
  <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306A5F21-0D5C-4C10-876B-164C409F387B}">
          <x14:formula1>
            <xm:f>'MASTER XY-Ausgleich Übersicht'!$B$5:$AQ$5</xm:f>
          </x14:formula1>
          <xm:sqref>B5:F5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B08F11-FABA-4925-8BFF-10B02783E89F}">
  <sheetPr codeName="Tabelle2">
    <tabColor theme="0" tint="-4.9989318521683403E-2"/>
  </sheetPr>
  <dimension ref="A2:AP60"/>
  <sheetViews>
    <sheetView zoomScale="85" zoomScaleNormal="85" workbookViewId="0">
      <pane xSplit="1" ySplit="5" topLeftCell="AB39" activePane="bottomRight" state="frozen"/>
      <selection pane="topRight" activeCell="B1" sqref="B1"/>
      <selection pane="bottomLeft" activeCell="A6" sqref="A6"/>
      <selection pane="bottomRight" activeCell="AG52" sqref="AG52"/>
    </sheetView>
  </sheetViews>
  <sheetFormatPr baseColWidth="10" defaultColWidth="11.42578125" defaultRowHeight="15" x14ac:dyDescent="0.25"/>
  <cols>
    <col min="1" max="1" width="45" style="5" customWidth="1"/>
    <col min="2" max="3" width="21.7109375" style="5" customWidth="1"/>
    <col min="4" max="6" width="21" customWidth="1"/>
    <col min="7" max="8" width="21.42578125" customWidth="1"/>
    <col min="9" max="9" width="23.42578125" customWidth="1"/>
    <col min="10" max="10" width="25" customWidth="1"/>
    <col min="11" max="21" width="25.28515625" customWidth="1"/>
    <col min="22" max="23" width="26.140625" style="46" bestFit="1" customWidth="1"/>
    <col min="24" max="24" width="26.140625" style="46" customWidth="1"/>
    <col min="25" max="25" width="26.140625" style="46" bestFit="1" customWidth="1"/>
    <col min="26" max="27" width="26.140625" bestFit="1" customWidth="1"/>
    <col min="28" max="30" width="26.140625" customWidth="1"/>
    <col min="31" max="32" width="26.140625" style="46" customWidth="1"/>
    <col min="33" max="33" width="31.7109375" style="46" bestFit="1" customWidth="1"/>
    <col min="34" max="42" width="31.7109375" style="46" customWidth="1"/>
    <col min="44" max="44" width="27.85546875" bestFit="1" customWidth="1"/>
  </cols>
  <sheetData>
    <row r="2" spans="1:42" ht="26.25" x14ac:dyDescent="0.4">
      <c r="D2" s="13" t="s">
        <v>250</v>
      </c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  <c r="V2" s="60"/>
      <c r="W2" s="60"/>
      <c r="X2" s="60"/>
      <c r="Y2" s="60"/>
      <c r="Z2" s="13"/>
      <c r="AA2" s="13"/>
      <c r="AB2" s="13"/>
      <c r="AC2" s="13"/>
      <c r="AD2" s="13"/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  <c r="AP2" s="60"/>
    </row>
    <row r="3" spans="1:42" ht="25.9" customHeight="1" x14ac:dyDescent="0.25">
      <c r="B3" s="44"/>
      <c r="C3" s="44"/>
      <c r="D3" s="148" t="s">
        <v>249</v>
      </c>
      <c r="E3" s="148"/>
      <c r="F3" s="148"/>
      <c r="G3" s="148"/>
      <c r="H3" s="43"/>
      <c r="I3" s="43"/>
      <c r="J3" s="43"/>
      <c r="K3" s="43"/>
      <c r="L3" s="43"/>
      <c r="M3" s="43"/>
      <c r="N3" s="43"/>
      <c r="O3" s="43"/>
      <c r="P3" s="43"/>
      <c r="Q3" s="43"/>
      <c r="R3" s="43"/>
      <c r="S3" s="43"/>
      <c r="T3" s="43"/>
      <c r="U3" s="43"/>
    </row>
    <row r="4" spans="1:42" ht="30.6" customHeight="1" x14ac:dyDescent="0.25">
      <c r="A4" s="5" t="s">
        <v>195</v>
      </c>
      <c r="B4" s="34" t="e" vm="1">
        <v>#VALUE!</v>
      </c>
      <c r="C4" s="34" t="e" vm="1">
        <v>#VALUE!</v>
      </c>
      <c r="D4" s="34" t="e" vm="1">
        <v>#VALUE!</v>
      </c>
      <c r="E4" s="34" t="e" vm="1">
        <v>#VALUE!</v>
      </c>
      <c r="F4" s="34" t="e" vm="1">
        <v>#VALUE!</v>
      </c>
      <c r="G4" s="34" t="e" vm="1">
        <v>#VALUE!</v>
      </c>
      <c r="H4" s="34" t="e" vm="1">
        <v>#VALUE!</v>
      </c>
      <c r="I4" s="34" t="e" vm="1">
        <v>#VALUE!</v>
      </c>
      <c r="J4" s="34" t="e" vm="1">
        <v>#VALUE!</v>
      </c>
      <c r="K4" s="34" t="e" vm="1">
        <v>#VALUE!</v>
      </c>
      <c r="L4" s="34" t="e" vm="1">
        <v>#VALUE!</v>
      </c>
      <c r="M4" s="34" t="e" vm="1">
        <v>#VALUE!</v>
      </c>
      <c r="N4" s="34" t="e" vm="1">
        <v>#VALUE!</v>
      </c>
      <c r="O4" s="34" t="e" vm="1">
        <v>#VALUE!</v>
      </c>
      <c r="P4" s="34" t="e" vm="1">
        <v>#VALUE!</v>
      </c>
      <c r="Q4" s="34" t="e" vm="1">
        <v>#VALUE!</v>
      </c>
      <c r="R4" s="34" t="e" vm="1">
        <v>#VALUE!</v>
      </c>
      <c r="S4" s="34" t="e" vm="1">
        <v>#VALUE!</v>
      </c>
      <c r="T4" s="34" t="e" vm="1">
        <v>#VALUE!</v>
      </c>
      <c r="U4" s="34" t="e" vm="1">
        <v>#VALUE!</v>
      </c>
      <c r="V4" s="27" t="e" vm="2">
        <v>#VALUE!</v>
      </c>
      <c r="W4" s="27" t="e" vm="2">
        <v>#VALUE!</v>
      </c>
      <c r="X4" s="27" t="e" vm="2">
        <v>#VALUE!</v>
      </c>
      <c r="Y4" s="27" t="e" vm="2">
        <v>#VALUE!</v>
      </c>
      <c r="Z4" s="27" t="e" vm="2">
        <v>#VALUE!</v>
      </c>
      <c r="AA4" s="27" t="e" vm="2">
        <v>#VALUE!</v>
      </c>
      <c r="AB4" s="27" t="e" vm="2">
        <v>#VALUE!</v>
      </c>
      <c r="AC4" s="27" t="e" vm="2">
        <v>#VALUE!</v>
      </c>
      <c r="AD4" s="27" t="e" vm="2">
        <v>#VALUE!</v>
      </c>
      <c r="AE4" s="27" t="e" vm="2">
        <v>#VALUE!</v>
      </c>
      <c r="AF4" s="27" t="e" vm="2">
        <v>#VALUE!</v>
      </c>
      <c r="AG4" s="2" t="e" vm="3">
        <v>#VALUE!</v>
      </c>
      <c r="AH4" s="2" t="e" vm="3">
        <v>#VALUE!</v>
      </c>
      <c r="AI4" s="2" t="e" vm="3">
        <v>#VALUE!</v>
      </c>
      <c r="AJ4" s="2" t="e" vm="3">
        <v>#VALUE!</v>
      </c>
      <c r="AK4" s="2" t="e" vm="3">
        <v>#VALUE!</v>
      </c>
      <c r="AL4" s="2" t="e" vm="3">
        <v>#VALUE!</v>
      </c>
      <c r="AM4" s="2" t="e" vm="3">
        <v>#VALUE!</v>
      </c>
      <c r="AN4" s="2" t="e" vm="3">
        <v>#VALUE!</v>
      </c>
      <c r="AO4" s="2" t="e" vm="3">
        <v>#VALUE!</v>
      </c>
      <c r="AP4" s="2" t="e" vm="3">
        <v>#VALUE!</v>
      </c>
    </row>
    <row r="5" spans="1:42" s="14" customFormat="1" ht="15.75" x14ac:dyDescent="0.25">
      <c r="A5" s="30" t="s">
        <v>196</v>
      </c>
      <c r="B5" s="28" t="s">
        <v>4</v>
      </c>
      <c r="C5" s="28" t="s">
        <v>5</v>
      </c>
      <c r="D5" s="28" t="s">
        <v>6</v>
      </c>
      <c r="E5" s="28" t="s">
        <v>7</v>
      </c>
      <c r="F5" s="28" t="s">
        <v>8</v>
      </c>
      <c r="G5" s="28" t="s">
        <v>9</v>
      </c>
      <c r="H5" s="28" t="s">
        <v>10</v>
      </c>
      <c r="I5" s="28" t="s">
        <v>11</v>
      </c>
      <c r="J5" s="28" t="s">
        <v>12</v>
      </c>
      <c r="K5" s="28" t="s">
        <v>1</v>
      </c>
      <c r="L5" s="28" t="s">
        <v>123</v>
      </c>
      <c r="M5" s="28" t="s">
        <v>126</v>
      </c>
      <c r="N5" s="28" t="s">
        <v>125</v>
      </c>
      <c r="O5" s="28" t="s">
        <v>124</v>
      </c>
      <c r="P5" s="28" t="s">
        <v>127</v>
      </c>
      <c r="Q5" s="28" t="s">
        <v>128</v>
      </c>
      <c r="R5" s="28" t="s">
        <v>106</v>
      </c>
      <c r="S5" s="28" t="s">
        <v>107</v>
      </c>
      <c r="T5" s="28" t="s">
        <v>108</v>
      </c>
      <c r="U5" s="28" t="s">
        <v>109</v>
      </c>
      <c r="V5" s="31" t="s">
        <v>31</v>
      </c>
      <c r="W5" s="31" t="s">
        <v>46</v>
      </c>
      <c r="X5" s="31" t="s">
        <v>32</v>
      </c>
      <c r="Y5" s="31" t="s">
        <v>33</v>
      </c>
      <c r="Z5" s="31" t="s">
        <v>34</v>
      </c>
      <c r="AA5" s="31" t="s">
        <v>35</v>
      </c>
      <c r="AB5" s="31" t="s">
        <v>36</v>
      </c>
      <c r="AC5" s="31" t="s">
        <v>37</v>
      </c>
      <c r="AD5" s="31" t="s">
        <v>0</v>
      </c>
      <c r="AE5" s="31" t="s">
        <v>30</v>
      </c>
      <c r="AF5" s="31" t="s">
        <v>173</v>
      </c>
      <c r="AG5" s="41" t="s">
        <v>112</v>
      </c>
      <c r="AH5" s="41" t="s">
        <v>122</v>
      </c>
      <c r="AI5" s="41" t="s">
        <v>121</v>
      </c>
      <c r="AJ5" s="41" t="s">
        <v>120</v>
      </c>
      <c r="AK5" s="41" t="s">
        <v>119</v>
      </c>
      <c r="AL5" s="41" t="s">
        <v>118</v>
      </c>
      <c r="AM5" s="41" t="s">
        <v>117</v>
      </c>
      <c r="AN5" s="41" t="s">
        <v>115</v>
      </c>
      <c r="AO5" s="41" t="s">
        <v>116</v>
      </c>
      <c r="AP5" s="41" t="s">
        <v>114</v>
      </c>
    </row>
    <row r="6" spans="1:42" ht="78.599999999999994" customHeight="1" x14ac:dyDescent="0.25">
      <c r="A6" s="5" t="s">
        <v>197</v>
      </c>
      <c r="B6" s="5" t="e" vm="4">
        <v>#VALUE!</v>
      </c>
      <c r="C6" s="5" t="e" vm="4">
        <v>#VALUE!</v>
      </c>
      <c r="D6" s="5" t="e" vm="4">
        <v>#VALUE!</v>
      </c>
      <c r="E6" s="5" t="e" vm="4">
        <v>#VALUE!</v>
      </c>
      <c r="F6" s="5" t="e" vm="4">
        <v>#VALUE!</v>
      </c>
      <c r="G6" s="5" t="e" vm="4">
        <v>#VALUE!</v>
      </c>
      <c r="H6" s="5" t="e" vm="4">
        <v>#VALUE!</v>
      </c>
      <c r="I6" s="5" t="e" vm="4">
        <v>#VALUE!</v>
      </c>
      <c r="J6" s="5" t="e" vm="4">
        <v>#VALUE!</v>
      </c>
      <c r="K6" s="5" t="e" vm="4">
        <v>#VALUE!</v>
      </c>
      <c r="L6" s="26" t="e" vm="5">
        <v>#VALUE!</v>
      </c>
      <c r="M6" s="26" t="e" vm="5">
        <v>#VALUE!</v>
      </c>
      <c r="N6" s="26" t="e" vm="6">
        <v>#VALUE!</v>
      </c>
      <c r="O6" s="26" t="e" vm="6">
        <v>#VALUE!</v>
      </c>
      <c r="P6" s="26" t="e" vm="6">
        <v>#VALUE!</v>
      </c>
      <c r="Q6" s="26" t="e" vm="6">
        <v>#VALUE!</v>
      </c>
      <c r="R6" s="26" t="e" vm="7">
        <v>#VALUE!</v>
      </c>
      <c r="S6" s="26" t="e" vm="7">
        <v>#VALUE!</v>
      </c>
      <c r="T6" s="26" t="e" vm="7">
        <v>#VALUE!</v>
      </c>
      <c r="U6" s="26" t="e" vm="7">
        <v>#VALUE!</v>
      </c>
      <c r="V6" s="1" t="e" vm="8">
        <v>#VALUE!</v>
      </c>
      <c r="W6" s="1" t="e" vm="8">
        <v>#VALUE!</v>
      </c>
      <c r="X6" s="1" t="e" vm="8">
        <v>#VALUE!</v>
      </c>
      <c r="Y6" s="1" t="e" vm="8">
        <v>#VALUE!</v>
      </c>
      <c r="Z6" s="1" t="e" vm="8">
        <v>#VALUE!</v>
      </c>
      <c r="AA6" s="1" t="e" vm="8">
        <v>#VALUE!</v>
      </c>
      <c r="AB6" s="1" t="e" vm="8">
        <v>#VALUE!</v>
      </c>
      <c r="AC6" s="1" t="e" vm="8">
        <v>#VALUE!</v>
      </c>
      <c r="AD6" s="1" t="e" vm="9">
        <v>#VALUE!</v>
      </c>
      <c r="AE6" s="1" t="e" vm="10">
        <v>#VALUE!</v>
      </c>
      <c r="AF6" s="1" t="e" vm="10">
        <v>#VALUE!</v>
      </c>
      <c r="AG6" s="1" t="e" vm="11">
        <v>#VALUE!</v>
      </c>
      <c r="AH6" s="1" t="e" vm="11">
        <v>#VALUE!</v>
      </c>
      <c r="AI6" s="1" t="e" vm="12">
        <v>#VALUE!</v>
      </c>
      <c r="AJ6" s="1" t="e" vm="12">
        <v>#VALUE!</v>
      </c>
      <c r="AK6" s="1" t="e" vm="12">
        <v>#VALUE!</v>
      </c>
      <c r="AL6" s="1" t="e" vm="13">
        <v>#VALUE!</v>
      </c>
      <c r="AM6" s="1" t="e" vm="13">
        <v>#VALUE!</v>
      </c>
      <c r="AN6" s="1" t="e" vm="14">
        <v>#VALUE!</v>
      </c>
      <c r="AO6" s="1" t="e" vm="14">
        <v>#VALUE!</v>
      </c>
      <c r="AP6" s="1" t="e" vm="14">
        <v>#VALUE!</v>
      </c>
    </row>
    <row r="7" spans="1:42" s="11" customFormat="1" x14ac:dyDescent="0.25">
      <c r="A7" s="8" t="s">
        <v>198</v>
      </c>
      <c r="B7" s="47" t="s">
        <v>256</v>
      </c>
      <c r="C7" s="47" t="s">
        <v>256</v>
      </c>
      <c r="D7" s="47" t="s">
        <v>256</v>
      </c>
      <c r="E7" s="47" t="s">
        <v>256</v>
      </c>
      <c r="F7" s="47" t="s">
        <v>256</v>
      </c>
      <c r="G7" s="47" t="s">
        <v>257</v>
      </c>
      <c r="H7" s="47" t="s">
        <v>257</v>
      </c>
      <c r="I7" s="47" t="s">
        <v>257</v>
      </c>
      <c r="J7" s="47" t="s">
        <v>257</v>
      </c>
      <c r="K7" s="47" t="s">
        <v>257</v>
      </c>
      <c r="L7" s="47" t="s">
        <v>261</v>
      </c>
      <c r="M7" s="47" t="s">
        <v>261</v>
      </c>
      <c r="N7" s="47" t="s">
        <v>256</v>
      </c>
      <c r="O7" s="47" t="s">
        <v>256</v>
      </c>
      <c r="P7" s="47" t="s">
        <v>256</v>
      </c>
      <c r="Q7" s="47" t="s">
        <v>256</v>
      </c>
      <c r="R7" s="47" t="s">
        <v>258</v>
      </c>
      <c r="S7" s="47" t="s">
        <v>258</v>
      </c>
      <c r="T7" s="47" t="s">
        <v>258</v>
      </c>
      <c r="U7" s="47" t="s">
        <v>258</v>
      </c>
      <c r="V7" s="47" t="s">
        <v>258</v>
      </c>
      <c r="W7" s="47" t="s">
        <v>258</v>
      </c>
      <c r="X7" s="47" t="s">
        <v>258</v>
      </c>
      <c r="Y7" s="47" t="s">
        <v>258</v>
      </c>
      <c r="Z7" s="47" t="s">
        <v>258</v>
      </c>
      <c r="AA7" s="47" t="s">
        <v>258</v>
      </c>
      <c r="AB7" s="47" t="s">
        <v>258</v>
      </c>
      <c r="AC7" s="47" t="s">
        <v>258</v>
      </c>
      <c r="AD7" s="47" t="s">
        <v>258</v>
      </c>
      <c r="AE7" s="47" t="s">
        <v>260</v>
      </c>
      <c r="AF7" s="47" t="s">
        <v>260</v>
      </c>
      <c r="AG7" s="47" t="s">
        <v>259</v>
      </c>
      <c r="AH7" s="47" t="s">
        <v>259</v>
      </c>
      <c r="AI7" s="47" t="s">
        <v>259</v>
      </c>
      <c r="AJ7" s="47" t="s">
        <v>259</v>
      </c>
      <c r="AK7" s="47" t="s">
        <v>259</v>
      </c>
      <c r="AL7" s="47" t="s">
        <v>259</v>
      </c>
      <c r="AM7" s="47" t="s">
        <v>259</v>
      </c>
      <c r="AN7" s="47" t="s">
        <v>259</v>
      </c>
      <c r="AO7" s="47" t="s">
        <v>259</v>
      </c>
      <c r="AP7" s="47" t="s">
        <v>259</v>
      </c>
    </row>
    <row r="8" spans="1:42" x14ac:dyDescent="0.25">
      <c r="A8" s="5" t="s">
        <v>199</v>
      </c>
      <c r="B8" s="123">
        <v>4.75</v>
      </c>
      <c r="C8" s="87">
        <v>9.5</v>
      </c>
      <c r="D8" s="89">
        <v>18</v>
      </c>
      <c r="E8" s="87">
        <v>32.5</v>
      </c>
      <c r="F8" s="89">
        <v>68</v>
      </c>
      <c r="G8" s="89">
        <v>130</v>
      </c>
      <c r="H8" s="89">
        <v>190</v>
      </c>
      <c r="I8" s="145" t="s">
        <v>184</v>
      </c>
      <c r="J8" s="89">
        <v>350</v>
      </c>
      <c r="K8" s="89"/>
      <c r="L8" s="48">
        <v>4</v>
      </c>
      <c r="M8" s="48">
        <v>15</v>
      </c>
      <c r="N8" s="98">
        <v>1.5</v>
      </c>
      <c r="O8" s="48">
        <v>4</v>
      </c>
      <c r="P8" s="98">
        <v>12.5</v>
      </c>
      <c r="Q8" s="48">
        <v>32</v>
      </c>
      <c r="R8" s="48">
        <v>9</v>
      </c>
      <c r="S8" s="48">
        <v>18</v>
      </c>
      <c r="T8" s="48">
        <v>60</v>
      </c>
      <c r="U8" s="48">
        <v>160</v>
      </c>
      <c r="V8" s="48">
        <v>8</v>
      </c>
      <c r="W8" s="48">
        <v>16</v>
      </c>
      <c r="X8" s="48">
        <v>30</v>
      </c>
      <c r="Y8" s="48">
        <v>62</v>
      </c>
      <c r="Z8" s="48">
        <v>118</v>
      </c>
      <c r="AA8" s="48">
        <v>180</v>
      </c>
      <c r="AB8" s="48">
        <v>225</v>
      </c>
      <c r="AC8" s="48">
        <v>350</v>
      </c>
      <c r="AD8" s="48">
        <v>450</v>
      </c>
      <c r="AE8" s="48">
        <v>8</v>
      </c>
      <c r="AF8" s="127">
        <v>13</v>
      </c>
      <c r="AG8" s="48">
        <v>4</v>
      </c>
      <c r="AH8" s="48">
        <v>7</v>
      </c>
      <c r="AI8" s="48">
        <v>10</v>
      </c>
      <c r="AJ8" s="48">
        <v>16</v>
      </c>
      <c r="AK8" s="48">
        <v>30</v>
      </c>
      <c r="AL8" s="48">
        <v>40</v>
      </c>
      <c r="AM8" s="48">
        <v>80</v>
      </c>
      <c r="AN8" s="48">
        <v>180</v>
      </c>
      <c r="AO8" s="48">
        <v>250</v>
      </c>
      <c r="AP8" s="48">
        <v>800</v>
      </c>
    </row>
    <row r="9" spans="1:42" s="106" customFormat="1" x14ac:dyDescent="0.25">
      <c r="A9" s="88" t="s">
        <v>200</v>
      </c>
      <c r="B9" s="87">
        <v>2.4</v>
      </c>
      <c r="C9" s="87">
        <v>5.7</v>
      </c>
      <c r="D9" s="89">
        <v>9</v>
      </c>
      <c r="E9" s="89">
        <v>17</v>
      </c>
      <c r="F9" s="89">
        <v>25</v>
      </c>
      <c r="G9" s="89">
        <v>60</v>
      </c>
      <c r="H9" s="89">
        <v>90</v>
      </c>
      <c r="I9" s="145" t="s">
        <v>185</v>
      </c>
      <c r="J9" s="89">
        <v>180</v>
      </c>
      <c r="K9" s="89"/>
      <c r="L9" s="87">
        <v>1.5</v>
      </c>
      <c r="M9" s="89">
        <v>10</v>
      </c>
      <c r="N9" s="89" t="s">
        <v>2</v>
      </c>
      <c r="O9" s="89" t="s">
        <v>2</v>
      </c>
      <c r="P9" s="89" t="s">
        <v>2</v>
      </c>
      <c r="Q9" s="89" t="s">
        <v>2</v>
      </c>
      <c r="R9" s="87">
        <v>5.5</v>
      </c>
      <c r="S9" s="89">
        <v>11</v>
      </c>
      <c r="T9" s="89">
        <v>40</v>
      </c>
      <c r="U9" s="89">
        <v>100</v>
      </c>
      <c r="V9" s="87">
        <v>4.8</v>
      </c>
      <c r="W9" s="89">
        <v>8</v>
      </c>
      <c r="X9" s="89">
        <v>16</v>
      </c>
      <c r="Y9" s="89">
        <v>25</v>
      </c>
      <c r="Z9" s="87">
        <v>37.5</v>
      </c>
      <c r="AA9" s="89">
        <v>62</v>
      </c>
      <c r="AB9" s="89">
        <v>90</v>
      </c>
      <c r="AC9" s="89">
        <v>135</v>
      </c>
      <c r="AD9" s="89" t="s">
        <v>110</v>
      </c>
      <c r="AE9" s="87">
        <v>3.8</v>
      </c>
      <c r="AF9" s="142">
        <v>4.75</v>
      </c>
      <c r="AG9" s="89">
        <v>2</v>
      </c>
      <c r="AH9" s="89">
        <v>3.5</v>
      </c>
      <c r="AI9" s="89">
        <v>5</v>
      </c>
      <c r="AJ9" s="89">
        <v>8</v>
      </c>
      <c r="AK9" s="89">
        <v>15</v>
      </c>
      <c r="AL9" s="89">
        <v>20</v>
      </c>
      <c r="AM9" s="89">
        <v>40</v>
      </c>
      <c r="AN9" s="89">
        <v>90</v>
      </c>
      <c r="AO9" s="89">
        <v>125</v>
      </c>
      <c r="AP9" s="89">
        <v>400</v>
      </c>
    </row>
    <row r="10" spans="1:42" ht="82.9" customHeight="1" x14ac:dyDescent="0.25">
      <c r="A10" s="5" t="s">
        <v>201</v>
      </c>
      <c r="B10" s="124" t="e" vm="15">
        <v>#VALUE!</v>
      </c>
      <c r="C10" s="124" t="e" vm="16">
        <v>#VALUE!</v>
      </c>
      <c r="D10" s="124" t="e" vm="17">
        <v>#VALUE!</v>
      </c>
      <c r="E10" s="124" t="e" vm="18">
        <v>#VALUE!</v>
      </c>
      <c r="F10" s="124" t="e" vm="19">
        <v>#VALUE!</v>
      </c>
      <c r="G10" s="124" t="e" vm="20">
        <v>#VALUE!</v>
      </c>
      <c r="H10" s="124" t="e" vm="21">
        <v>#VALUE!</v>
      </c>
      <c r="I10" s="118" t="s">
        <v>255</v>
      </c>
      <c r="J10" s="124" t="e" vm="22">
        <v>#VALUE!</v>
      </c>
      <c r="K10" s="118" t="s">
        <v>255</v>
      </c>
      <c r="L10" s="107" t="e" vm="23">
        <v>#VALUE!</v>
      </c>
      <c r="M10" s="107" t="e" vm="24">
        <v>#VALUE!</v>
      </c>
      <c r="N10" s="107" t="s">
        <v>2</v>
      </c>
      <c r="O10" s="107" t="s">
        <v>2</v>
      </c>
      <c r="P10" s="107" t="s">
        <v>2</v>
      </c>
      <c r="Q10" s="107" t="s">
        <v>2</v>
      </c>
      <c r="R10" s="107" t="s">
        <v>2</v>
      </c>
      <c r="S10" s="107" t="s">
        <v>2</v>
      </c>
      <c r="T10" s="107" t="s">
        <v>2</v>
      </c>
      <c r="U10" s="107" t="s">
        <v>2</v>
      </c>
      <c r="V10" s="1" t="e" vm="25">
        <v>#VALUE!</v>
      </c>
      <c r="W10" s="46" t="e" vm="26">
        <v>#VALUE!</v>
      </c>
      <c r="X10" s="46" t="e" vm="27">
        <v>#VALUE!</v>
      </c>
      <c r="Y10" s="46" t="e" vm="28">
        <v>#VALUE!</v>
      </c>
      <c r="Z10" t="e" vm="29">
        <v>#VALUE!</v>
      </c>
      <c r="AA10" t="e" vm="30">
        <v>#VALUE!</v>
      </c>
      <c r="AB10" t="e" vm="31">
        <v>#VALUE!</v>
      </c>
      <c r="AC10" t="e" vm="32">
        <v>#VALUE!</v>
      </c>
      <c r="AD10" t="e" vm="33">
        <v>#VALUE!</v>
      </c>
      <c r="AE10" s="46" t="e" vm="34">
        <v>#VALUE!</v>
      </c>
      <c r="AF10" s="1" t="e" vm="35">
        <v>#VALUE!</v>
      </c>
      <c r="AG10" s="26" t="s">
        <v>2</v>
      </c>
      <c r="AH10" s="26" t="s">
        <v>2</v>
      </c>
      <c r="AI10" s="26" t="s">
        <v>2</v>
      </c>
      <c r="AJ10" s="26" t="s">
        <v>2</v>
      </c>
      <c r="AK10" s="26" t="s">
        <v>2</v>
      </c>
      <c r="AL10" s="26" t="s">
        <v>2</v>
      </c>
      <c r="AM10" s="26" t="s">
        <v>2</v>
      </c>
      <c r="AN10" s="26" t="s">
        <v>2</v>
      </c>
      <c r="AO10" s="26" t="s">
        <v>2</v>
      </c>
      <c r="AP10" s="26" t="s">
        <v>2</v>
      </c>
    </row>
    <row r="11" spans="1:42" s="14" customFormat="1" ht="105" customHeight="1" x14ac:dyDescent="0.25">
      <c r="A11" s="5" t="s">
        <v>202</v>
      </c>
      <c r="B11" s="125" t="s">
        <v>2</v>
      </c>
      <c r="C11" s="125" t="s">
        <v>2</v>
      </c>
      <c r="D11" s="125" t="s">
        <v>2</v>
      </c>
      <c r="E11" s="125" t="s">
        <v>2</v>
      </c>
      <c r="F11" s="125" t="s">
        <v>2</v>
      </c>
      <c r="G11" s="125" t="s">
        <v>2</v>
      </c>
      <c r="H11" s="125" t="s">
        <v>2</v>
      </c>
      <c r="I11" s="125" t="s">
        <v>2</v>
      </c>
      <c r="J11" s="125" t="s">
        <v>2</v>
      </c>
      <c r="K11" s="125" t="s">
        <v>2</v>
      </c>
      <c r="L11" s="26" t="e" vm="36">
        <v>#VALUE!</v>
      </c>
      <c r="M11" s="26" t="e" vm="37">
        <v>#VALUE!</v>
      </c>
      <c r="N11" s="26" t="s">
        <v>2</v>
      </c>
      <c r="O11" s="26" t="s">
        <v>2</v>
      </c>
      <c r="P11" s="26" t="s">
        <v>2</v>
      </c>
      <c r="Q11" s="26" t="s">
        <v>2</v>
      </c>
      <c r="R11" s="26" t="s">
        <v>2</v>
      </c>
      <c r="S11" s="26" t="s">
        <v>2</v>
      </c>
      <c r="T11" s="26" t="s">
        <v>2</v>
      </c>
      <c r="U11" s="26" t="s">
        <v>2</v>
      </c>
      <c r="V11" s="45" t="e" vm="38">
        <v>#VALUE!</v>
      </c>
      <c r="W11" s="45" t="e" vm="39">
        <v>#VALUE!</v>
      </c>
      <c r="X11" s="45" t="e" vm="40">
        <v>#VALUE!</v>
      </c>
      <c r="Y11" s="45" t="e" vm="41">
        <v>#VALUE!</v>
      </c>
      <c r="Z11" s="14" t="e" vm="42">
        <v>#VALUE!</v>
      </c>
      <c r="AA11" s="14" t="e" vm="43">
        <v>#VALUE!</v>
      </c>
      <c r="AB11" s="14" t="e" vm="44">
        <v>#VALUE!</v>
      </c>
      <c r="AC11" s="14" t="e" vm="45">
        <v>#VALUE!</v>
      </c>
      <c r="AD11" s="14" t="e" vm="46">
        <v>#VALUE!</v>
      </c>
      <c r="AE11" s="45" t="e" vm="47">
        <v>#VALUE!</v>
      </c>
      <c r="AF11" s="1" t="e" vm="48">
        <v>#VALUE!</v>
      </c>
      <c r="AG11" s="26" t="s">
        <v>2</v>
      </c>
      <c r="AH11" s="26" t="s">
        <v>2</v>
      </c>
      <c r="AI11" s="26" t="s">
        <v>2</v>
      </c>
      <c r="AJ11" s="26" t="s">
        <v>2</v>
      </c>
      <c r="AK11" s="26" t="s">
        <v>2</v>
      </c>
      <c r="AL11" s="26" t="s">
        <v>2</v>
      </c>
      <c r="AM11" s="26" t="s">
        <v>2</v>
      </c>
      <c r="AN11" s="26" t="s">
        <v>2</v>
      </c>
      <c r="AO11" s="26" t="s">
        <v>2</v>
      </c>
      <c r="AP11" s="26" t="s">
        <v>2</v>
      </c>
    </row>
    <row r="12" spans="1:42" s="14" customFormat="1" ht="105" customHeight="1" x14ac:dyDescent="0.25">
      <c r="A12" s="5" t="s">
        <v>278</v>
      </c>
      <c r="B12" s="124" t="e" vm="49">
        <v>#VALUE!</v>
      </c>
      <c r="C12" s="124" t="e" vm="50">
        <v>#VALUE!</v>
      </c>
      <c r="D12" s="124" t="e" vm="51">
        <v>#VALUE!</v>
      </c>
      <c r="E12" s="124" t="e" vm="52">
        <v>#VALUE!</v>
      </c>
      <c r="F12" s="124" t="e" vm="53">
        <v>#VALUE!</v>
      </c>
      <c r="G12" s="124" t="e" vm="54">
        <v>#VALUE!</v>
      </c>
      <c r="H12" s="124" t="e" vm="55">
        <v>#VALUE!</v>
      </c>
      <c r="I12" s="118" t="s">
        <v>255</v>
      </c>
      <c r="J12" s="125" t="e" vm="56">
        <v>#VALUE!</v>
      </c>
      <c r="K12" s="118" t="s">
        <v>255</v>
      </c>
      <c r="L12" s="107" t="s">
        <v>2</v>
      </c>
      <c r="M12" s="107" t="s">
        <v>2</v>
      </c>
      <c r="N12" s="107" t="s">
        <v>2</v>
      </c>
      <c r="O12" s="107" t="s">
        <v>2</v>
      </c>
      <c r="P12" s="107" t="s">
        <v>2</v>
      </c>
      <c r="Q12" s="107" t="s">
        <v>2</v>
      </c>
      <c r="R12" s="107" t="s">
        <v>2</v>
      </c>
      <c r="S12" s="107" t="s">
        <v>2</v>
      </c>
      <c r="T12" s="107" t="s">
        <v>2</v>
      </c>
      <c r="U12" s="107" t="s">
        <v>2</v>
      </c>
      <c r="V12" s="45" t="e" vm="57">
        <v>#VALUE!</v>
      </c>
      <c r="W12" s="45" t="e" vm="58">
        <v>#VALUE!</v>
      </c>
      <c r="X12" s="45" t="e" vm="59">
        <v>#VALUE!</v>
      </c>
      <c r="Y12" s="45" t="e" vm="60">
        <v>#VALUE!</v>
      </c>
      <c r="Z12" s="14" t="e" vm="61">
        <v>#VALUE!</v>
      </c>
      <c r="AA12" s="14" t="e" vm="62">
        <v>#VALUE!</v>
      </c>
      <c r="AB12" s="14" t="e" vm="63">
        <v>#VALUE!</v>
      </c>
      <c r="AC12" s="14" t="e" vm="64">
        <v>#VALUE!</v>
      </c>
      <c r="AD12" s="26" t="s">
        <v>2</v>
      </c>
      <c r="AE12" s="45" t="e" vm="65">
        <v>#VALUE!</v>
      </c>
      <c r="AF12" s="1" t="e" vm="66">
        <v>#VALUE!</v>
      </c>
      <c r="AG12" s="26" t="s">
        <v>2</v>
      </c>
      <c r="AH12" s="26" t="s">
        <v>2</v>
      </c>
      <c r="AI12" s="26" t="s">
        <v>2</v>
      </c>
      <c r="AJ12" s="26" t="s">
        <v>2</v>
      </c>
      <c r="AK12" s="26" t="s">
        <v>2</v>
      </c>
      <c r="AL12" s="26" t="s">
        <v>2</v>
      </c>
      <c r="AM12" s="26" t="s">
        <v>2</v>
      </c>
      <c r="AN12" s="26" t="s">
        <v>2</v>
      </c>
      <c r="AO12" s="26" t="s">
        <v>2</v>
      </c>
      <c r="AP12" s="26" t="s">
        <v>2</v>
      </c>
    </row>
    <row r="13" spans="1:42" ht="93.6" customHeight="1" x14ac:dyDescent="0.25">
      <c r="A13" s="5" t="s">
        <v>279</v>
      </c>
      <c r="B13" s="125" t="s">
        <v>2</v>
      </c>
      <c r="C13" s="125" t="s">
        <v>2</v>
      </c>
      <c r="D13" s="125" t="s">
        <v>2</v>
      </c>
      <c r="E13" s="125" t="s">
        <v>2</v>
      </c>
      <c r="F13" s="125" t="s">
        <v>2</v>
      </c>
      <c r="G13" s="125" t="s">
        <v>2</v>
      </c>
      <c r="H13" s="125" t="s">
        <v>2</v>
      </c>
      <c r="I13" s="125" t="s">
        <v>2</v>
      </c>
      <c r="J13" s="125" t="s">
        <v>2</v>
      </c>
      <c r="K13" s="125" t="s">
        <v>2</v>
      </c>
      <c r="L13" s="125" t="s">
        <v>2</v>
      </c>
      <c r="M13" s="26" t="s">
        <v>2</v>
      </c>
      <c r="N13" s="26" t="s">
        <v>2</v>
      </c>
      <c r="O13" s="26" t="s">
        <v>2</v>
      </c>
      <c r="P13" s="26" t="s">
        <v>2</v>
      </c>
      <c r="Q13" s="26" t="s">
        <v>2</v>
      </c>
      <c r="R13" s="26" t="s">
        <v>2</v>
      </c>
      <c r="S13" s="26" t="s">
        <v>2</v>
      </c>
      <c r="T13" s="26" t="s">
        <v>2</v>
      </c>
      <c r="U13" s="26" t="s">
        <v>2</v>
      </c>
      <c r="V13" s="1" t="e" vm="67">
        <v>#VALUE!</v>
      </c>
      <c r="W13" s="46" t="e" vm="68">
        <v>#VALUE!</v>
      </c>
      <c r="X13" s="46" t="e" vm="69">
        <v>#VALUE!</v>
      </c>
      <c r="Y13" s="46" t="e" vm="70">
        <v>#VALUE!</v>
      </c>
      <c r="Z13" t="e" vm="71">
        <v>#VALUE!</v>
      </c>
      <c r="AA13" t="e" vm="72">
        <v>#VALUE!</v>
      </c>
      <c r="AB13" t="e" vm="73">
        <v>#VALUE!</v>
      </c>
      <c r="AC13" t="e" vm="74">
        <v>#VALUE!</v>
      </c>
      <c r="AD13" s="26" t="s">
        <v>2</v>
      </c>
      <c r="AE13" s="46" t="e" vm="75">
        <v>#VALUE!</v>
      </c>
      <c r="AF13" s="1" t="e" vm="76">
        <v>#VALUE!</v>
      </c>
      <c r="AG13" s="26" t="s">
        <v>2</v>
      </c>
      <c r="AH13" s="26" t="s">
        <v>2</v>
      </c>
      <c r="AI13" s="26" t="s">
        <v>2</v>
      </c>
      <c r="AJ13" s="26" t="s">
        <v>2</v>
      </c>
      <c r="AK13" s="26" t="s">
        <v>2</v>
      </c>
      <c r="AL13" s="26" t="s">
        <v>2</v>
      </c>
      <c r="AM13" s="26" t="s">
        <v>2</v>
      </c>
      <c r="AN13" s="26" t="s">
        <v>2</v>
      </c>
      <c r="AO13" s="26" t="s">
        <v>2</v>
      </c>
      <c r="AP13" s="26" t="s">
        <v>2</v>
      </c>
    </row>
    <row r="14" spans="1:42" s="18" customFormat="1" x14ac:dyDescent="0.25">
      <c r="A14" s="22" t="s">
        <v>203</v>
      </c>
      <c r="B14" s="50"/>
      <c r="C14" s="50"/>
      <c r="D14" s="51"/>
      <c r="E14" s="51"/>
      <c r="F14" s="51"/>
      <c r="G14" s="51"/>
      <c r="H14" s="51"/>
      <c r="I14" s="51"/>
      <c r="J14" s="51"/>
      <c r="K14" s="51"/>
      <c r="L14" s="51"/>
      <c r="M14" s="51"/>
      <c r="N14" s="51"/>
      <c r="O14" s="51"/>
      <c r="P14" s="51"/>
      <c r="Q14" s="51"/>
      <c r="R14" s="51"/>
      <c r="S14" s="51"/>
      <c r="T14" s="51"/>
      <c r="U14" s="51"/>
      <c r="V14" s="51"/>
      <c r="W14" s="51"/>
      <c r="X14" s="51"/>
      <c r="Y14" s="51"/>
      <c r="AE14" s="51"/>
      <c r="AF14" s="51"/>
      <c r="AG14" s="51"/>
      <c r="AH14" s="51"/>
      <c r="AI14" s="51"/>
      <c r="AJ14" s="51"/>
      <c r="AK14" s="51"/>
      <c r="AL14" s="51"/>
      <c r="AM14" s="51"/>
      <c r="AN14" s="51"/>
      <c r="AO14" s="51"/>
      <c r="AP14" s="51"/>
    </row>
    <row r="15" spans="1:42" x14ac:dyDescent="0.25">
      <c r="A15" s="5" t="s">
        <v>204</v>
      </c>
      <c r="B15" s="52">
        <v>6</v>
      </c>
      <c r="C15" s="52">
        <v>12</v>
      </c>
      <c r="D15" s="52">
        <v>25</v>
      </c>
      <c r="E15" s="52">
        <v>55</v>
      </c>
      <c r="F15" s="52">
        <v>110</v>
      </c>
      <c r="G15" s="52">
        <v>200</v>
      </c>
      <c r="H15" s="52">
        <v>320</v>
      </c>
      <c r="I15" s="52">
        <v>550</v>
      </c>
      <c r="J15" s="52">
        <v>930</v>
      </c>
      <c r="K15" s="52">
        <v>1600</v>
      </c>
      <c r="L15" s="52">
        <v>16</v>
      </c>
      <c r="M15" s="52">
        <v>30</v>
      </c>
      <c r="N15" s="119">
        <v>3.5</v>
      </c>
      <c r="O15" s="119">
        <v>4.4000000000000004</v>
      </c>
      <c r="P15" s="52">
        <v>10</v>
      </c>
      <c r="Q15" s="52">
        <v>50</v>
      </c>
      <c r="R15" s="52">
        <v>30</v>
      </c>
      <c r="S15" s="52">
        <v>55</v>
      </c>
      <c r="T15" s="52">
        <v>200</v>
      </c>
      <c r="U15" s="52">
        <v>500</v>
      </c>
      <c r="V15" s="52" t="s">
        <v>2</v>
      </c>
      <c r="W15" s="52" t="s">
        <v>2</v>
      </c>
      <c r="X15" s="52" t="s">
        <v>2</v>
      </c>
      <c r="Y15" s="52" t="s">
        <v>2</v>
      </c>
      <c r="Z15" s="52" t="s">
        <v>2</v>
      </c>
      <c r="AA15" s="52" t="s">
        <v>2</v>
      </c>
      <c r="AB15" s="52" t="s">
        <v>2</v>
      </c>
      <c r="AC15" s="52" t="s">
        <v>2</v>
      </c>
      <c r="AD15" s="52" t="s">
        <v>2</v>
      </c>
      <c r="AE15" s="52" t="s">
        <v>2</v>
      </c>
      <c r="AF15" s="52" t="s">
        <v>2</v>
      </c>
      <c r="AG15" s="52">
        <v>10</v>
      </c>
      <c r="AH15" s="52">
        <v>20</v>
      </c>
      <c r="AI15" s="52">
        <v>30</v>
      </c>
      <c r="AJ15" s="52">
        <v>70</v>
      </c>
      <c r="AK15" s="52">
        <v>110</v>
      </c>
      <c r="AL15" s="52">
        <v>150</v>
      </c>
      <c r="AM15" s="52">
        <v>250</v>
      </c>
      <c r="AN15" s="52">
        <v>300</v>
      </c>
      <c r="AO15" s="52">
        <v>300</v>
      </c>
      <c r="AP15" s="52">
        <v>300</v>
      </c>
    </row>
    <row r="16" spans="1:42" x14ac:dyDescent="0.25">
      <c r="A16" s="5" t="s">
        <v>205</v>
      </c>
      <c r="B16" s="52">
        <v>6</v>
      </c>
      <c r="C16" s="52">
        <v>12</v>
      </c>
      <c r="D16" s="52">
        <v>25</v>
      </c>
      <c r="E16" s="52">
        <v>55</v>
      </c>
      <c r="F16" s="52">
        <v>110</v>
      </c>
      <c r="G16" s="52">
        <v>200</v>
      </c>
      <c r="H16" s="52">
        <v>320</v>
      </c>
      <c r="I16" s="52">
        <v>550</v>
      </c>
      <c r="J16" s="52">
        <v>930</v>
      </c>
      <c r="K16" s="52">
        <v>1600</v>
      </c>
      <c r="L16" s="52">
        <v>16</v>
      </c>
      <c r="M16" s="52">
        <v>30</v>
      </c>
      <c r="N16" s="119">
        <v>3.5</v>
      </c>
      <c r="O16" s="119">
        <v>4.4000000000000004</v>
      </c>
      <c r="P16" s="52">
        <v>10</v>
      </c>
      <c r="Q16" s="52">
        <v>50</v>
      </c>
      <c r="R16" s="52">
        <v>30</v>
      </c>
      <c r="S16" s="52">
        <v>55</v>
      </c>
      <c r="T16" s="52">
        <v>200</v>
      </c>
      <c r="U16" s="52">
        <v>500</v>
      </c>
      <c r="V16" s="52" t="s">
        <v>2</v>
      </c>
      <c r="W16" s="52" t="s">
        <v>2</v>
      </c>
      <c r="X16" s="52" t="s">
        <v>2</v>
      </c>
      <c r="Y16" s="52" t="s">
        <v>2</v>
      </c>
      <c r="Z16" s="52" t="s">
        <v>2</v>
      </c>
      <c r="AA16" s="52" t="s">
        <v>2</v>
      </c>
      <c r="AB16" s="52" t="s">
        <v>2</v>
      </c>
      <c r="AC16" s="52" t="s">
        <v>2</v>
      </c>
      <c r="AD16" s="52" t="s">
        <v>2</v>
      </c>
      <c r="AE16" s="52" t="s">
        <v>2</v>
      </c>
      <c r="AF16" s="52" t="s">
        <v>2</v>
      </c>
      <c r="AG16" s="52">
        <v>10</v>
      </c>
      <c r="AH16" s="52">
        <v>20</v>
      </c>
      <c r="AI16" s="52">
        <v>30</v>
      </c>
      <c r="AJ16" s="52">
        <v>70</v>
      </c>
      <c r="AK16" s="52">
        <v>110</v>
      </c>
      <c r="AL16" s="52">
        <v>150</v>
      </c>
      <c r="AM16" s="52">
        <v>250</v>
      </c>
      <c r="AN16" s="52">
        <v>300</v>
      </c>
      <c r="AO16" s="52">
        <v>300</v>
      </c>
      <c r="AP16" s="52">
        <v>300</v>
      </c>
    </row>
    <row r="17" spans="1:42" x14ac:dyDescent="0.25">
      <c r="A17" s="5" t="s">
        <v>206</v>
      </c>
      <c r="B17" s="52">
        <v>6</v>
      </c>
      <c r="C17" s="52">
        <v>12</v>
      </c>
      <c r="D17" s="52">
        <v>20</v>
      </c>
      <c r="E17" s="52">
        <v>45</v>
      </c>
      <c r="F17" s="52">
        <v>90</v>
      </c>
      <c r="G17" s="52">
        <v>160</v>
      </c>
      <c r="H17" s="52">
        <v>250</v>
      </c>
      <c r="I17" s="52">
        <v>420</v>
      </c>
      <c r="J17" s="52">
        <v>700</v>
      </c>
      <c r="K17" s="52">
        <v>1100</v>
      </c>
      <c r="L17" s="119">
        <v>3.5</v>
      </c>
      <c r="M17" s="52">
        <v>9</v>
      </c>
      <c r="N17" s="52">
        <v>6</v>
      </c>
      <c r="O17" s="52">
        <v>8</v>
      </c>
      <c r="P17" s="52">
        <v>21</v>
      </c>
      <c r="Q17" s="52">
        <v>150</v>
      </c>
      <c r="R17" s="52">
        <v>30</v>
      </c>
      <c r="S17" s="52">
        <v>55</v>
      </c>
      <c r="T17" s="52">
        <v>100</v>
      </c>
      <c r="U17" s="52">
        <v>250</v>
      </c>
      <c r="V17" s="52">
        <v>10</v>
      </c>
      <c r="W17" s="52">
        <v>20</v>
      </c>
      <c r="X17" s="52">
        <v>60</v>
      </c>
      <c r="Y17" s="52">
        <v>100</v>
      </c>
      <c r="Z17" s="52">
        <v>125</v>
      </c>
      <c r="AA17" s="52">
        <v>200</v>
      </c>
      <c r="AB17" s="52">
        <v>300</v>
      </c>
      <c r="AC17" s="52">
        <v>600</v>
      </c>
      <c r="AD17" s="52">
        <v>1400</v>
      </c>
      <c r="AE17" s="52">
        <v>5</v>
      </c>
      <c r="AF17" s="52">
        <v>6</v>
      </c>
      <c r="AG17" s="52">
        <v>10</v>
      </c>
      <c r="AH17" s="52">
        <v>20</v>
      </c>
      <c r="AI17" s="52">
        <v>30</v>
      </c>
      <c r="AJ17" s="52">
        <v>70</v>
      </c>
      <c r="AK17" s="52">
        <v>110</v>
      </c>
      <c r="AL17" s="52">
        <v>150</v>
      </c>
      <c r="AM17" s="52">
        <v>250</v>
      </c>
      <c r="AN17" s="52">
        <v>300</v>
      </c>
      <c r="AO17" s="52">
        <v>300</v>
      </c>
      <c r="AP17" s="52">
        <v>300</v>
      </c>
    </row>
    <row r="18" spans="1:42" x14ac:dyDescent="0.25">
      <c r="A18" s="5" t="s">
        <v>207</v>
      </c>
      <c r="B18" s="52">
        <f>SQRT(B15^2+B16^2)</f>
        <v>8.4852813742385695</v>
      </c>
      <c r="C18" s="52">
        <f t="shared" ref="C18:U18" si="0">SQRT(C15^2+C16^2)</f>
        <v>16.970562748477139</v>
      </c>
      <c r="D18" s="52">
        <f t="shared" si="0"/>
        <v>35.355339059327378</v>
      </c>
      <c r="E18" s="52">
        <f t="shared" si="0"/>
        <v>77.781745930520231</v>
      </c>
      <c r="F18" s="52">
        <f t="shared" si="0"/>
        <v>155.56349186104046</v>
      </c>
      <c r="G18" s="52">
        <f t="shared" si="0"/>
        <v>282.84271247461902</v>
      </c>
      <c r="H18" s="52">
        <f t="shared" si="0"/>
        <v>452.54833995939043</v>
      </c>
      <c r="I18" s="52">
        <f t="shared" si="0"/>
        <v>777.81745930520231</v>
      </c>
      <c r="J18" s="52">
        <f t="shared" si="0"/>
        <v>1315.2186130069783</v>
      </c>
      <c r="K18" s="52">
        <f t="shared" si="0"/>
        <v>2262.7416997969522</v>
      </c>
      <c r="L18" s="52">
        <f t="shared" si="0"/>
        <v>22.627416997969522</v>
      </c>
      <c r="M18" s="52">
        <f t="shared" si="0"/>
        <v>42.426406871192853</v>
      </c>
      <c r="N18" s="52">
        <f t="shared" si="0"/>
        <v>4.9497474683058327</v>
      </c>
      <c r="O18" s="52">
        <f t="shared" si="0"/>
        <v>6.2225396744416184</v>
      </c>
      <c r="P18" s="52">
        <f t="shared" si="0"/>
        <v>14.142135623730951</v>
      </c>
      <c r="Q18" s="52">
        <f t="shared" si="0"/>
        <v>70.710678118654755</v>
      </c>
      <c r="R18" s="52">
        <f t="shared" si="0"/>
        <v>42.426406871192853</v>
      </c>
      <c r="S18" s="52">
        <f t="shared" si="0"/>
        <v>77.781745930520231</v>
      </c>
      <c r="T18" s="52">
        <f t="shared" si="0"/>
        <v>282.84271247461902</v>
      </c>
      <c r="U18" s="52">
        <f t="shared" si="0"/>
        <v>707.10678118654755</v>
      </c>
      <c r="V18" s="52">
        <v>10</v>
      </c>
      <c r="W18" s="52">
        <v>20</v>
      </c>
      <c r="X18" s="52">
        <v>60</v>
      </c>
      <c r="Y18" s="52">
        <v>100</v>
      </c>
      <c r="Z18" s="52">
        <v>125</v>
      </c>
      <c r="AA18" s="52">
        <v>200</v>
      </c>
      <c r="AB18" s="52">
        <v>300</v>
      </c>
      <c r="AC18" s="52">
        <v>600</v>
      </c>
      <c r="AD18" s="52">
        <v>1400</v>
      </c>
      <c r="AE18" s="52">
        <v>10</v>
      </c>
      <c r="AF18" s="52">
        <v>13</v>
      </c>
      <c r="AG18" s="52">
        <f t="shared" ref="AG18:AP18" si="1">SQRT(AG15^2+AG16^2)</f>
        <v>14.142135623730951</v>
      </c>
      <c r="AH18" s="52">
        <f t="shared" si="1"/>
        <v>28.284271247461902</v>
      </c>
      <c r="AI18" s="52">
        <f t="shared" si="1"/>
        <v>42.426406871192853</v>
      </c>
      <c r="AJ18" s="52">
        <f t="shared" si="1"/>
        <v>98.994949366116657</v>
      </c>
      <c r="AK18" s="52">
        <f t="shared" si="1"/>
        <v>155.56349186104046</v>
      </c>
      <c r="AL18" s="52">
        <f t="shared" si="1"/>
        <v>212.13203435596427</v>
      </c>
      <c r="AM18" s="52">
        <f t="shared" si="1"/>
        <v>353.55339059327378</v>
      </c>
      <c r="AN18" s="52">
        <f t="shared" si="1"/>
        <v>424.26406871192853</v>
      </c>
      <c r="AO18" s="52">
        <f t="shared" si="1"/>
        <v>424.26406871192853</v>
      </c>
      <c r="AP18" s="52">
        <f t="shared" si="1"/>
        <v>424.26406871192853</v>
      </c>
    </row>
    <row r="19" spans="1:42" x14ac:dyDescent="0.25">
      <c r="A19" s="5" t="s">
        <v>282</v>
      </c>
      <c r="B19" s="93">
        <v>125</v>
      </c>
      <c r="C19" s="93">
        <v>250</v>
      </c>
      <c r="D19" s="93">
        <v>500</v>
      </c>
      <c r="E19" s="93">
        <v>800</v>
      </c>
      <c r="F19" s="93">
        <v>1600</v>
      </c>
      <c r="G19" s="93">
        <v>3200</v>
      </c>
      <c r="H19" s="93">
        <v>4500</v>
      </c>
      <c r="I19" s="93">
        <v>7000</v>
      </c>
      <c r="J19" s="93">
        <v>10000</v>
      </c>
      <c r="K19" s="93">
        <v>15000</v>
      </c>
      <c r="L19" s="93">
        <v>300</v>
      </c>
      <c r="M19" s="93">
        <v>750</v>
      </c>
      <c r="N19" s="93">
        <v>100</v>
      </c>
      <c r="O19" s="93">
        <v>200</v>
      </c>
      <c r="P19" s="93">
        <v>300</v>
      </c>
      <c r="Q19" s="93">
        <v>2800</v>
      </c>
      <c r="R19" s="93">
        <v>110</v>
      </c>
      <c r="S19" s="93">
        <v>220</v>
      </c>
      <c r="T19" s="93">
        <v>800</v>
      </c>
      <c r="U19" s="93">
        <v>2000</v>
      </c>
      <c r="V19" s="93">
        <v>250</v>
      </c>
      <c r="W19" s="53">
        <v>500</v>
      </c>
      <c r="X19" s="53">
        <v>750</v>
      </c>
      <c r="Y19" s="53">
        <v>1500</v>
      </c>
      <c r="Z19" s="53">
        <v>2750</v>
      </c>
      <c r="AA19" s="53">
        <v>4350</v>
      </c>
      <c r="AB19" s="53">
        <v>5000</v>
      </c>
      <c r="AC19" s="53">
        <v>8000</v>
      </c>
      <c r="AD19" s="53">
        <v>15000</v>
      </c>
      <c r="AE19" s="53">
        <v>1000</v>
      </c>
      <c r="AF19" s="93">
        <v>1000</v>
      </c>
      <c r="AG19" s="53">
        <v>200</v>
      </c>
      <c r="AH19" s="53">
        <v>350</v>
      </c>
      <c r="AI19" s="53">
        <v>500</v>
      </c>
      <c r="AJ19" s="53">
        <v>800</v>
      </c>
      <c r="AK19" s="53">
        <v>1500</v>
      </c>
      <c r="AL19" s="53">
        <v>1600</v>
      </c>
      <c r="AM19" s="53">
        <v>2500</v>
      </c>
      <c r="AN19" s="53">
        <v>4000</v>
      </c>
      <c r="AO19" s="53">
        <v>4000</v>
      </c>
      <c r="AP19" s="53">
        <v>10000</v>
      </c>
    </row>
    <row r="20" spans="1:42" s="91" customFormat="1" x14ac:dyDescent="0.25">
      <c r="A20" s="88" t="s">
        <v>283</v>
      </c>
      <c r="B20" s="109">
        <v>250</v>
      </c>
      <c r="C20" s="109">
        <v>500</v>
      </c>
      <c r="D20" s="109">
        <v>1000</v>
      </c>
      <c r="E20" s="109">
        <v>1200</v>
      </c>
      <c r="F20" s="109">
        <v>2400</v>
      </c>
      <c r="G20" s="109">
        <v>4000</v>
      </c>
      <c r="H20" s="109">
        <v>5600</v>
      </c>
      <c r="I20" s="109" t="s">
        <v>105</v>
      </c>
      <c r="J20" s="109">
        <v>13000</v>
      </c>
      <c r="K20" s="109" t="s">
        <v>105</v>
      </c>
      <c r="L20" s="109">
        <v>1700</v>
      </c>
      <c r="M20" s="109">
        <v>3200</v>
      </c>
      <c r="N20" s="109">
        <v>200</v>
      </c>
      <c r="O20" s="109">
        <v>500</v>
      </c>
      <c r="P20" s="109">
        <v>3000</v>
      </c>
      <c r="Q20" s="109">
        <v>12000</v>
      </c>
      <c r="R20" s="109">
        <v>500</v>
      </c>
      <c r="S20" s="109">
        <v>850</v>
      </c>
      <c r="T20" s="109">
        <v>200</v>
      </c>
      <c r="U20" s="109">
        <v>4000</v>
      </c>
      <c r="V20" s="109">
        <v>250</v>
      </c>
      <c r="W20" s="110">
        <v>500</v>
      </c>
      <c r="X20" s="110">
        <v>750</v>
      </c>
      <c r="Y20" s="110">
        <v>1500</v>
      </c>
      <c r="Z20" s="110">
        <v>2750</v>
      </c>
      <c r="AA20" s="110">
        <v>4350</v>
      </c>
      <c r="AB20" s="110">
        <v>5000</v>
      </c>
      <c r="AC20" s="110">
        <v>8000</v>
      </c>
      <c r="AD20" s="110">
        <v>15000</v>
      </c>
      <c r="AE20" s="110">
        <v>1000</v>
      </c>
      <c r="AF20" s="93">
        <v>1000</v>
      </c>
      <c r="AG20" s="110">
        <v>200</v>
      </c>
      <c r="AH20" s="110">
        <v>350</v>
      </c>
      <c r="AI20" s="110">
        <v>700</v>
      </c>
      <c r="AJ20" s="110">
        <v>1000</v>
      </c>
      <c r="AK20" s="110">
        <v>2000</v>
      </c>
      <c r="AL20" s="110">
        <v>1600</v>
      </c>
      <c r="AM20" s="110">
        <v>2500</v>
      </c>
      <c r="AN20" s="110">
        <v>4000</v>
      </c>
      <c r="AO20" s="110">
        <v>4000</v>
      </c>
      <c r="AP20" s="110">
        <v>10000</v>
      </c>
    </row>
    <row r="21" spans="1:42" s="91" customFormat="1" x14ac:dyDescent="0.25">
      <c r="A21" s="88" t="s">
        <v>208</v>
      </c>
      <c r="B21" s="109">
        <v>30</v>
      </c>
      <c r="C21" s="109">
        <v>70</v>
      </c>
      <c r="D21" s="109">
        <v>108</v>
      </c>
      <c r="E21" s="109">
        <v>200</v>
      </c>
      <c r="F21" s="109">
        <v>350</v>
      </c>
      <c r="G21" s="109">
        <v>720</v>
      </c>
      <c r="H21" s="109">
        <v>1100</v>
      </c>
      <c r="I21" s="109" t="s">
        <v>105</v>
      </c>
      <c r="J21" s="109">
        <v>2500</v>
      </c>
      <c r="K21" s="109" t="s">
        <v>105</v>
      </c>
      <c r="L21" s="109" t="s">
        <v>2</v>
      </c>
      <c r="M21" s="109" t="s">
        <v>2</v>
      </c>
      <c r="N21" s="109" t="s">
        <v>2</v>
      </c>
      <c r="O21" s="109" t="s">
        <v>2</v>
      </c>
      <c r="P21" s="109" t="s">
        <v>2</v>
      </c>
      <c r="Q21" s="109" t="s">
        <v>2</v>
      </c>
      <c r="R21" s="109" t="s">
        <v>2</v>
      </c>
      <c r="S21" s="109" t="s">
        <v>2</v>
      </c>
      <c r="T21" s="109" t="s">
        <v>2</v>
      </c>
      <c r="U21" s="109" t="s">
        <v>2</v>
      </c>
      <c r="V21" s="109" t="s">
        <v>2</v>
      </c>
      <c r="W21" s="110" t="s">
        <v>2</v>
      </c>
      <c r="X21" s="110" t="s">
        <v>2</v>
      </c>
      <c r="Y21" s="110" t="s">
        <v>2</v>
      </c>
      <c r="Z21" s="110" t="s">
        <v>2</v>
      </c>
      <c r="AA21" s="110" t="s">
        <v>2</v>
      </c>
      <c r="AB21" s="110" t="s">
        <v>2</v>
      </c>
      <c r="AC21" s="110" t="s">
        <v>2</v>
      </c>
      <c r="AD21" s="110" t="s">
        <v>2</v>
      </c>
      <c r="AE21" s="110" t="s">
        <v>2</v>
      </c>
      <c r="AF21" s="110" t="s">
        <v>2</v>
      </c>
      <c r="AG21" s="110" t="s">
        <v>2</v>
      </c>
      <c r="AH21" s="110" t="s">
        <v>2</v>
      </c>
      <c r="AI21" s="110" t="s">
        <v>2</v>
      </c>
      <c r="AJ21" s="110" t="s">
        <v>2</v>
      </c>
      <c r="AK21" s="110" t="s">
        <v>2</v>
      </c>
      <c r="AL21" s="110" t="s">
        <v>2</v>
      </c>
      <c r="AM21" s="110" t="s">
        <v>2</v>
      </c>
      <c r="AN21" s="110" t="s">
        <v>2</v>
      </c>
      <c r="AO21" s="110" t="s">
        <v>2</v>
      </c>
      <c r="AP21" s="110" t="s">
        <v>2</v>
      </c>
    </row>
    <row r="22" spans="1:42" s="77" customFormat="1" x14ac:dyDescent="0.25">
      <c r="A22" s="74" t="s">
        <v>209</v>
      </c>
      <c r="B22" s="75" t="s">
        <v>2</v>
      </c>
      <c r="C22" s="93" t="s">
        <v>2</v>
      </c>
      <c r="D22" s="75" t="s">
        <v>2</v>
      </c>
      <c r="E22" s="75" t="s">
        <v>2</v>
      </c>
      <c r="F22" s="75" t="s">
        <v>2</v>
      </c>
      <c r="G22" s="75" t="s">
        <v>2</v>
      </c>
      <c r="H22" s="75" t="s">
        <v>2</v>
      </c>
      <c r="I22" s="75" t="s">
        <v>2</v>
      </c>
      <c r="J22" s="75" t="s">
        <v>2</v>
      </c>
      <c r="K22" s="75" t="s">
        <v>2</v>
      </c>
      <c r="L22" s="75" t="s">
        <v>2</v>
      </c>
      <c r="M22" s="75" t="s">
        <v>2</v>
      </c>
      <c r="N22" s="75" t="s">
        <v>2</v>
      </c>
      <c r="O22" s="75" t="s">
        <v>2</v>
      </c>
      <c r="P22" s="75" t="s">
        <v>2</v>
      </c>
      <c r="Q22" s="75" t="s">
        <v>2</v>
      </c>
      <c r="R22" s="75" t="s">
        <v>2</v>
      </c>
      <c r="S22" s="75" t="s">
        <v>2</v>
      </c>
      <c r="T22" s="75" t="s">
        <v>2</v>
      </c>
      <c r="U22" s="75" t="s">
        <v>2</v>
      </c>
      <c r="V22" s="76">
        <v>3.4</v>
      </c>
      <c r="W22" s="76">
        <v>6.2</v>
      </c>
      <c r="X22" s="76">
        <v>32.799999999999997</v>
      </c>
      <c r="Y22" s="76">
        <v>73.900000000000006</v>
      </c>
      <c r="Z22" s="105">
        <v>204</v>
      </c>
      <c r="AA22" s="105">
        <v>506</v>
      </c>
      <c r="AB22" s="105">
        <v>891</v>
      </c>
      <c r="AC22" s="105">
        <v>2217</v>
      </c>
      <c r="AD22" s="105">
        <v>9000</v>
      </c>
      <c r="AE22" s="105" t="s">
        <v>2</v>
      </c>
      <c r="AF22" s="105" t="s">
        <v>2</v>
      </c>
      <c r="AG22" s="76" t="s">
        <v>2</v>
      </c>
      <c r="AH22" s="76" t="s">
        <v>2</v>
      </c>
      <c r="AI22" s="76" t="s">
        <v>2</v>
      </c>
      <c r="AJ22" s="76" t="s">
        <v>2</v>
      </c>
      <c r="AK22" s="76" t="s">
        <v>2</v>
      </c>
      <c r="AL22" s="76" t="s">
        <v>2</v>
      </c>
      <c r="AM22" s="76" t="s">
        <v>2</v>
      </c>
      <c r="AN22" s="76" t="s">
        <v>2</v>
      </c>
      <c r="AO22" s="76" t="s">
        <v>2</v>
      </c>
      <c r="AP22" s="76" t="s">
        <v>2</v>
      </c>
    </row>
    <row r="23" spans="1:42" s="18" customFormat="1" x14ac:dyDescent="0.25">
      <c r="A23" s="29" t="s">
        <v>210</v>
      </c>
      <c r="B23" s="54"/>
      <c r="C23" s="54"/>
      <c r="D23" s="51"/>
      <c r="E23" s="55"/>
      <c r="F23" s="55"/>
      <c r="G23" s="55"/>
      <c r="H23" s="55"/>
      <c r="I23" s="55"/>
      <c r="J23" s="55"/>
      <c r="K23" s="55"/>
      <c r="L23" s="55"/>
      <c r="M23" s="55"/>
      <c r="N23" s="55"/>
      <c r="O23" s="55"/>
      <c r="P23" s="55"/>
      <c r="Q23" s="55"/>
      <c r="R23" s="55"/>
      <c r="S23" s="55"/>
      <c r="T23" s="55"/>
      <c r="U23" s="55"/>
      <c r="V23" s="55"/>
      <c r="W23" s="55"/>
      <c r="X23" s="55"/>
      <c r="Y23" s="55"/>
      <c r="Z23" s="19"/>
      <c r="AA23" s="19"/>
      <c r="AB23" s="19"/>
      <c r="AC23" s="19"/>
      <c r="AD23" s="19"/>
      <c r="AE23" s="55"/>
      <c r="AF23" s="55"/>
      <c r="AG23" s="51"/>
      <c r="AH23" s="51"/>
      <c r="AI23" s="51"/>
      <c r="AJ23" s="51"/>
      <c r="AK23" s="51"/>
      <c r="AL23" s="51"/>
      <c r="AM23" s="51"/>
      <c r="AN23" s="51"/>
      <c r="AO23" s="51"/>
      <c r="AP23" s="51"/>
    </row>
    <row r="24" spans="1:42" x14ac:dyDescent="0.25">
      <c r="A24" s="5" t="s">
        <v>211</v>
      </c>
      <c r="B24" s="62">
        <v>2</v>
      </c>
      <c r="C24" s="63">
        <v>3</v>
      </c>
      <c r="D24" s="64">
        <v>4</v>
      </c>
      <c r="E24" s="65">
        <v>5</v>
      </c>
      <c r="F24" s="65">
        <v>7</v>
      </c>
      <c r="G24" s="65">
        <v>9</v>
      </c>
      <c r="H24" s="65">
        <v>10</v>
      </c>
      <c r="I24" s="65">
        <v>12</v>
      </c>
      <c r="J24" s="65">
        <v>15</v>
      </c>
      <c r="K24" s="65">
        <v>15</v>
      </c>
      <c r="L24" s="66">
        <v>2.5</v>
      </c>
      <c r="M24" s="65">
        <v>4</v>
      </c>
      <c r="N24" s="66">
        <v>1.5</v>
      </c>
      <c r="O24" s="65">
        <v>2</v>
      </c>
      <c r="P24" s="65">
        <v>4</v>
      </c>
      <c r="Q24" s="65">
        <v>5</v>
      </c>
      <c r="R24" s="65">
        <v>4</v>
      </c>
      <c r="S24" s="65">
        <v>7</v>
      </c>
      <c r="T24" s="65">
        <v>10</v>
      </c>
      <c r="U24" s="65">
        <v>12</v>
      </c>
      <c r="V24" s="65">
        <v>3</v>
      </c>
      <c r="W24" s="66">
        <v>3.5</v>
      </c>
      <c r="X24" s="66">
        <v>4.5</v>
      </c>
      <c r="Y24" s="66">
        <v>5.5</v>
      </c>
      <c r="Z24" s="40">
        <v>6</v>
      </c>
      <c r="AA24" s="40">
        <v>8</v>
      </c>
      <c r="AB24" s="40">
        <v>10</v>
      </c>
      <c r="AC24" s="72">
        <v>12.5</v>
      </c>
      <c r="AD24" s="40">
        <v>15</v>
      </c>
      <c r="AE24" s="65">
        <v>2</v>
      </c>
      <c r="AF24" s="63">
        <v>4</v>
      </c>
      <c r="AG24" s="66">
        <v>1.5</v>
      </c>
      <c r="AH24" s="65">
        <v>2</v>
      </c>
      <c r="AI24" s="65">
        <v>2</v>
      </c>
      <c r="AJ24" s="65">
        <v>3</v>
      </c>
      <c r="AK24" s="65">
        <v>4</v>
      </c>
      <c r="AL24" s="65">
        <v>12</v>
      </c>
      <c r="AM24" s="65">
        <v>14</v>
      </c>
      <c r="AN24" s="65">
        <v>25</v>
      </c>
      <c r="AO24" s="65">
        <v>25</v>
      </c>
      <c r="AP24" s="65">
        <v>25</v>
      </c>
    </row>
    <row r="25" spans="1:42" x14ac:dyDescent="0.25">
      <c r="A25" s="5" t="s">
        <v>212</v>
      </c>
      <c r="B25" s="62">
        <v>2</v>
      </c>
      <c r="C25" s="63">
        <v>3</v>
      </c>
      <c r="D25" s="64">
        <v>4</v>
      </c>
      <c r="E25" s="65">
        <v>5</v>
      </c>
      <c r="F25" s="65">
        <v>7</v>
      </c>
      <c r="G25" s="65">
        <v>9</v>
      </c>
      <c r="H25" s="65">
        <v>10</v>
      </c>
      <c r="I25" s="65">
        <v>12</v>
      </c>
      <c r="J25" s="65">
        <v>15</v>
      </c>
      <c r="K25" s="65">
        <v>15</v>
      </c>
      <c r="L25" s="66">
        <v>2.5</v>
      </c>
      <c r="M25" s="65">
        <v>4</v>
      </c>
      <c r="N25" s="66">
        <v>1.5</v>
      </c>
      <c r="O25" s="65">
        <v>2</v>
      </c>
      <c r="P25" s="65">
        <v>4</v>
      </c>
      <c r="Q25" s="65">
        <v>5</v>
      </c>
      <c r="R25" s="65">
        <v>4</v>
      </c>
      <c r="S25" s="64">
        <v>7</v>
      </c>
      <c r="T25" s="65">
        <v>10</v>
      </c>
      <c r="U25" s="65">
        <v>12</v>
      </c>
      <c r="V25" s="65">
        <v>3</v>
      </c>
      <c r="W25" s="66">
        <v>3.5</v>
      </c>
      <c r="X25" s="66">
        <v>4.5</v>
      </c>
      <c r="Y25" s="66">
        <v>5.5</v>
      </c>
      <c r="Z25" s="40">
        <v>6</v>
      </c>
      <c r="AA25" s="40">
        <v>8</v>
      </c>
      <c r="AB25" s="40">
        <v>10</v>
      </c>
      <c r="AC25" s="72">
        <v>12.5</v>
      </c>
      <c r="AD25" s="40">
        <v>15</v>
      </c>
      <c r="AE25" s="65">
        <v>2</v>
      </c>
      <c r="AF25" s="63">
        <v>4</v>
      </c>
      <c r="AG25" s="66">
        <v>1.5</v>
      </c>
      <c r="AH25" s="65">
        <v>2</v>
      </c>
      <c r="AI25" s="65">
        <v>2</v>
      </c>
      <c r="AJ25" s="65">
        <v>3</v>
      </c>
      <c r="AK25" s="65">
        <v>4</v>
      </c>
      <c r="AL25" s="65">
        <v>12</v>
      </c>
      <c r="AM25" s="65">
        <v>14</v>
      </c>
      <c r="AN25" s="65">
        <v>25</v>
      </c>
      <c r="AO25" s="65">
        <v>25</v>
      </c>
      <c r="AP25" s="65">
        <v>25</v>
      </c>
    </row>
    <row r="26" spans="1:42" x14ac:dyDescent="0.25">
      <c r="A26" s="16" t="s">
        <v>284</v>
      </c>
      <c r="B26" s="56">
        <v>0.03</v>
      </c>
      <c r="C26" s="56">
        <v>0.03</v>
      </c>
      <c r="D26" s="56">
        <v>0.03</v>
      </c>
      <c r="E26" s="56">
        <v>0.03</v>
      </c>
      <c r="F26" s="56">
        <v>0.03</v>
      </c>
      <c r="G26" s="56">
        <v>0.03</v>
      </c>
      <c r="H26" s="56">
        <v>0.05</v>
      </c>
      <c r="I26" s="117" t="s">
        <v>255</v>
      </c>
      <c r="J26" s="56">
        <v>0.05</v>
      </c>
      <c r="K26" s="117" t="s">
        <v>255</v>
      </c>
      <c r="L26" s="56">
        <v>0.1</v>
      </c>
      <c r="M26" s="56">
        <v>0.1</v>
      </c>
      <c r="N26" s="56">
        <v>0.01</v>
      </c>
      <c r="O26" s="56">
        <v>0.01</v>
      </c>
      <c r="P26" s="56">
        <v>0.01</v>
      </c>
      <c r="Q26" s="56">
        <v>0.01</v>
      </c>
      <c r="R26" s="56">
        <v>0.1</v>
      </c>
      <c r="S26" s="56">
        <v>0.1</v>
      </c>
      <c r="T26" s="56">
        <v>0.1</v>
      </c>
      <c r="U26" s="56">
        <v>0.1</v>
      </c>
      <c r="V26" s="56">
        <v>0.02</v>
      </c>
      <c r="W26" s="56">
        <v>0.02</v>
      </c>
      <c r="X26" s="56">
        <v>0.02</v>
      </c>
      <c r="Y26" s="56">
        <v>0.02</v>
      </c>
      <c r="Z26" s="56">
        <v>0.02</v>
      </c>
      <c r="AA26" s="56">
        <v>0.02</v>
      </c>
      <c r="AB26" s="56">
        <v>0.02</v>
      </c>
      <c r="AC26" s="56">
        <v>0.02</v>
      </c>
      <c r="AD26" s="56">
        <v>0.05</v>
      </c>
      <c r="AE26" s="56">
        <v>0.1</v>
      </c>
      <c r="AF26" s="56"/>
      <c r="AG26" s="67">
        <v>2.5000000000000001E-2</v>
      </c>
      <c r="AH26" s="67">
        <v>2.5000000000000001E-2</v>
      </c>
      <c r="AI26" s="67">
        <v>2.5000000000000001E-2</v>
      </c>
      <c r="AJ26" s="67">
        <v>2.5000000000000001E-2</v>
      </c>
      <c r="AK26" s="67">
        <v>2.5000000000000001E-2</v>
      </c>
      <c r="AL26" s="67">
        <v>2.5000000000000001E-2</v>
      </c>
      <c r="AM26" s="67">
        <v>2.5000000000000001E-2</v>
      </c>
      <c r="AN26" s="73">
        <v>2.5000000000000001E-2</v>
      </c>
      <c r="AO26" s="67">
        <v>0.05</v>
      </c>
      <c r="AP26" s="67">
        <v>0.05</v>
      </c>
    </row>
    <row r="27" spans="1:42" s="14" customFormat="1" ht="28.9" customHeight="1" x14ac:dyDescent="0.25">
      <c r="A27" s="5" t="s">
        <v>213</v>
      </c>
      <c r="B27" s="47" t="s">
        <v>262</v>
      </c>
      <c r="C27" s="47" t="s">
        <v>262</v>
      </c>
      <c r="D27" s="47" t="s">
        <v>262</v>
      </c>
      <c r="E27" s="47" t="s">
        <v>262</v>
      </c>
      <c r="F27" s="47" t="s">
        <v>262</v>
      </c>
      <c r="G27" s="47" t="s">
        <v>262</v>
      </c>
      <c r="H27" s="47" t="s">
        <v>262</v>
      </c>
      <c r="I27" s="47" t="s">
        <v>262</v>
      </c>
      <c r="J27" s="47" t="s">
        <v>262</v>
      </c>
      <c r="K27" s="47" t="s">
        <v>262</v>
      </c>
      <c r="L27" s="47" t="s">
        <v>263</v>
      </c>
      <c r="M27" s="47" t="s">
        <v>264</v>
      </c>
      <c r="N27" s="47" t="s">
        <v>265</v>
      </c>
      <c r="O27" s="47" t="s">
        <v>265</v>
      </c>
      <c r="P27" s="47" t="s">
        <v>265</v>
      </c>
      <c r="Q27" s="47" t="s">
        <v>265</v>
      </c>
      <c r="R27" s="47"/>
      <c r="S27" s="47"/>
      <c r="T27" s="47"/>
      <c r="U27" s="47"/>
      <c r="V27" s="45" t="s">
        <v>266</v>
      </c>
      <c r="W27" s="45" t="s">
        <v>266</v>
      </c>
      <c r="X27" s="47" t="s">
        <v>262</v>
      </c>
      <c r="Y27" s="47" t="s">
        <v>262</v>
      </c>
      <c r="Z27" s="47" t="s">
        <v>262</v>
      </c>
      <c r="AA27" s="47" t="s">
        <v>262</v>
      </c>
      <c r="AB27" s="47" t="s">
        <v>262</v>
      </c>
      <c r="AC27" s="47" t="s">
        <v>262</v>
      </c>
      <c r="AD27" s="47" t="s">
        <v>262</v>
      </c>
      <c r="AE27" s="45" t="s">
        <v>266</v>
      </c>
      <c r="AF27" s="45" t="s">
        <v>267</v>
      </c>
      <c r="AG27" s="45"/>
      <c r="AH27" s="45"/>
      <c r="AI27" s="45"/>
      <c r="AJ27" s="45"/>
      <c r="AK27" s="45"/>
      <c r="AL27" s="45"/>
      <c r="AM27" s="45"/>
      <c r="AN27" s="45"/>
      <c r="AO27" s="45"/>
      <c r="AP27" s="45"/>
    </row>
    <row r="28" spans="1:42" s="18" customFormat="1" x14ac:dyDescent="0.25">
      <c r="A28" s="29" t="s">
        <v>214</v>
      </c>
      <c r="B28" s="54"/>
      <c r="C28" s="54"/>
      <c r="D28" s="51"/>
      <c r="E28" s="51"/>
      <c r="F28" s="51"/>
      <c r="G28" s="51"/>
      <c r="H28" s="51"/>
      <c r="I28" s="51"/>
      <c r="J28" s="51"/>
      <c r="K28" s="51"/>
      <c r="L28" s="51"/>
      <c r="M28" s="51"/>
      <c r="N28" s="51"/>
      <c r="O28" s="51"/>
      <c r="P28" s="51"/>
      <c r="Q28" s="51"/>
      <c r="R28" s="51"/>
      <c r="S28" s="51"/>
      <c r="T28" s="51"/>
      <c r="U28" s="51"/>
      <c r="V28" s="51"/>
      <c r="W28" s="51"/>
      <c r="X28" s="51"/>
      <c r="Y28" s="51"/>
      <c r="AE28" s="51"/>
      <c r="AF28" s="51"/>
      <c r="AG28" s="51"/>
      <c r="AH28" s="51"/>
      <c r="AI28" s="51"/>
      <c r="AJ28" s="51"/>
      <c r="AK28" s="51"/>
      <c r="AL28" s="51"/>
      <c r="AM28" s="51"/>
      <c r="AN28" s="51"/>
      <c r="AO28" s="51"/>
      <c r="AP28" s="51"/>
    </row>
    <row r="29" spans="1:42" s="91" customFormat="1" x14ac:dyDescent="0.25">
      <c r="A29" s="111" t="s">
        <v>215</v>
      </c>
      <c r="B29" s="109">
        <v>427</v>
      </c>
      <c r="C29" s="109">
        <v>735</v>
      </c>
      <c r="D29" s="109">
        <v>1246</v>
      </c>
      <c r="E29" s="109">
        <v>2010</v>
      </c>
      <c r="F29" s="109">
        <v>2310</v>
      </c>
      <c r="G29" s="109">
        <v>4001</v>
      </c>
      <c r="H29" s="109">
        <v>6378</v>
      </c>
      <c r="I29" s="117" t="s">
        <v>255</v>
      </c>
      <c r="J29" s="109">
        <v>13757</v>
      </c>
      <c r="K29" s="117" t="s">
        <v>255</v>
      </c>
      <c r="L29" s="109">
        <v>235</v>
      </c>
      <c r="M29" s="109">
        <v>580</v>
      </c>
      <c r="N29" s="109" t="s">
        <v>2</v>
      </c>
      <c r="O29" s="109" t="s">
        <v>2</v>
      </c>
      <c r="P29" s="109" t="s">
        <v>2</v>
      </c>
      <c r="Q29" s="109" t="s">
        <v>2</v>
      </c>
      <c r="R29" s="109">
        <v>800</v>
      </c>
      <c r="S29" s="109">
        <v>1100</v>
      </c>
      <c r="T29" s="109">
        <v>1800</v>
      </c>
      <c r="U29" s="109">
        <v>2700</v>
      </c>
      <c r="V29" s="110">
        <v>150</v>
      </c>
      <c r="W29" s="110">
        <v>250</v>
      </c>
      <c r="X29" s="110">
        <v>400</v>
      </c>
      <c r="Y29" s="110">
        <v>600</v>
      </c>
      <c r="Z29" s="110">
        <v>900</v>
      </c>
      <c r="AA29" s="110">
        <v>1500</v>
      </c>
      <c r="AB29" s="110">
        <v>2000</v>
      </c>
      <c r="AC29" s="110">
        <v>3000</v>
      </c>
      <c r="AD29" s="110">
        <v>10000</v>
      </c>
      <c r="AE29" s="110">
        <v>120</v>
      </c>
      <c r="AF29" s="93">
        <v>250</v>
      </c>
      <c r="AG29" s="110">
        <v>160</v>
      </c>
      <c r="AH29" s="110">
        <v>160</v>
      </c>
      <c r="AI29" s="110">
        <v>375</v>
      </c>
      <c r="AJ29" s="110">
        <v>670</v>
      </c>
      <c r="AK29" s="110">
        <v>1000</v>
      </c>
      <c r="AL29" s="110">
        <v>2020</v>
      </c>
      <c r="AM29" s="110">
        <v>4200</v>
      </c>
      <c r="AN29" s="110">
        <v>4200</v>
      </c>
      <c r="AO29" s="110">
        <v>4200</v>
      </c>
      <c r="AP29" s="110">
        <v>4200</v>
      </c>
    </row>
    <row r="30" spans="1:42" ht="30" x14ac:dyDescent="0.25">
      <c r="A30" s="8" t="s">
        <v>216</v>
      </c>
      <c r="B30" s="93">
        <v>15</v>
      </c>
      <c r="C30" s="93">
        <v>35</v>
      </c>
      <c r="D30" s="93">
        <v>70</v>
      </c>
      <c r="E30" s="93">
        <v>120</v>
      </c>
      <c r="F30" s="93">
        <v>250</v>
      </c>
      <c r="G30" s="93">
        <v>500</v>
      </c>
      <c r="H30" s="93">
        <v>800</v>
      </c>
      <c r="I30" s="93">
        <v>1200</v>
      </c>
      <c r="J30" s="93">
        <v>1500</v>
      </c>
      <c r="K30" s="93">
        <v>2000</v>
      </c>
      <c r="L30" s="93">
        <v>180</v>
      </c>
      <c r="M30" s="93">
        <v>145</v>
      </c>
      <c r="N30" s="109" t="s">
        <v>2</v>
      </c>
      <c r="O30" s="109" t="s">
        <v>2</v>
      </c>
      <c r="P30" s="109" t="s">
        <v>2</v>
      </c>
      <c r="Q30" s="109" t="s">
        <v>2</v>
      </c>
      <c r="R30" s="93">
        <v>126</v>
      </c>
      <c r="S30" s="93">
        <v>198</v>
      </c>
      <c r="T30" s="93">
        <v>309</v>
      </c>
      <c r="U30" s="93">
        <v>492</v>
      </c>
      <c r="V30" s="53">
        <v>30</v>
      </c>
      <c r="W30" s="53">
        <v>50</v>
      </c>
      <c r="X30" s="53">
        <v>125</v>
      </c>
      <c r="Y30" s="53">
        <v>250</v>
      </c>
      <c r="Z30" s="53">
        <v>450</v>
      </c>
      <c r="AA30" s="53">
        <v>600</v>
      </c>
      <c r="AB30" s="53">
        <v>1000</v>
      </c>
      <c r="AC30" s="53">
        <v>1250</v>
      </c>
      <c r="AD30" s="53">
        <v>3500</v>
      </c>
      <c r="AE30" s="53">
        <v>50</v>
      </c>
      <c r="AF30" s="93">
        <v>140</v>
      </c>
      <c r="AG30" s="53" t="s">
        <v>2</v>
      </c>
      <c r="AH30" s="53" t="s">
        <v>2</v>
      </c>
      <c r="AI30" s="46" t="s">
        <v>2</v>
      </c>
      <c r="AJ30" s="46" t="s">
        <v>2</v>
      </c>
      <c r="AK30" s="46" t="s">
        <v>2</v>
      </c>
      <c r="AL30" s="46" t="s">
        <v>2</v>
      </c>
      <c r="AM30" s="46" t="s">
        <v>2</v>
      </c>
      <c r="AN30" s="46" t="s">
        <v>2</v>
      </c>
      <c r="AO30" s="46" t="s">
        <v>2</v>
      </c>
      <c r="AP30" s="46" t="s">
        <v>2</v>
      </c>
    </row>
    <row r="31" spans="1:42" x14ac:dyDescent="0.25">
      <c r="A31" s="5" t="s">
        <v>217</v>
      </c>
      <c r="B31" s="46" t="s">
        <v>268</v>
      </c>
      <c r="C31" s="46" t="s">
        <v>268</v>
      </c>
      <c r="D31" s="46" t="s">
        <v>268</v>
      </c>
      <c r="E31" s="46" t="s">
        <v>268</v>
      </c>
      <c r="F31" s="46" t="s">
        <v>268</v>
      </c>
      <c r="G31" s="46" t="s">
        <v>268</v>
      </c>
      <c r="H31" s="46" t="s">
        <v>268</v>
      </c>
      <c r="I31" s="46" t="s">
        <v>268</v>
      </c>
      <c r="J31" s="46" t="s">
        <v>268</v>
      </c>
      <c r="K31" s="46" t="s">
        <v>268</v>
      </c>
      <c r="L31" s="46" t="s">
        <v>268</v>
      </c>
      <c r="M31" s="46" t="s">
        <v>268</v>
      </c>
      <c r="N31" s="46" t="s">
        <v>269</v>
      </c>
      <c r="O31" s="46" t="s">
        <v>269</v>
      </c>
      <c r="P31" s="46" t="s">
        <v>269</v>
      </c>
      <c r="Q31" s="46" t="s">
        <v>269</v>
      </c>
      <c r="R31" s="46" t="s">
        <v>268</v>
      </c>
      <c r="S31" s="46" t="s">
        <v>268</v>
      </c>
      <c r="T31" s="46" t="s">
        <v>268</v>
      </c>
      <c r="U31" s="46" t="s">
        <v>268</v>
      </c>
      <c r="V31" s="46" t="s">
        <v>268</v>
      </c>
      <c r="W31" s="46" t="s">
        <v>268</v>
      </c>
      <c r="X31" s="46" t="s">
        <v>268</v>
      </c>
      <c r="Y31" s="46" t="s">
        <v>268</v>
      </c>
      <c r="Z31" s="46" t="s">
        <v>268</v>
      </c>
      <c r="AA31" s="46" t="s">
        <v>268</v>
      </c>
      <c r="AB31" s="46" t="s">
        <v>268</v>
      </c>
      <c r="AC31" s="46" t="s">
        <v>268</v>
      </c>
      <c r="AD31" s="46" t="s">
        <v>268</v>
      </c>
      <c r="AE31" s="46" t="s">
        <v>268</v>
      </c>
      <c r="AF31" s="46" t="s">
        <v>268</v>
      </c>
      <c r="AG31" s="46" t="s">
        <v>268</v>
      </c>
      <c r="AH31" s="46" t="s">
        <v>268</v>
      </c>
      <c r="AI31" s="46" t="s">
        <v>268</v>
      </c>
      <c r="AJ31" s="46" t="s">
        <v>268</v>
      </c>
      <c r="AK31" s="46" t="s">
        <v>268</v>
      </c>
      <c r="AL31" s="46" t="s">
        <v>268</v>
      </c>
      <c r="AM31" s="46" t="s">
        <v>268</v>
      </c>
      <c r="AN31" s="46" t="s">
        <v>268</v>
      </c>
      <c r="AO31" s="46" t="s">
        <v>268</v>
      </c>
      <c r="AP31" s="46" t="s">
        <v>268</v>
      </c>
    </row>
    <row r="32" spans="1:42" x14ac:dyDescent="0.25">
      <c r="A32" s="5" t="s">
        <v>218</v>
      </c>
      <c r="B32" s="46" t="s">
        <v>270</v>
      </c>
      <c r="C32" s="46" t="s">
        <v>270</v>
      </c>
      <c r="D32" s="46" t="s">
        <v>270</v>
      </c>
      <c r="E32" s="46" t="s">
        <v>270</v>
      </c>
      <c r="F32" s="46" t="s">
        <v>270</v>
      </c>
      <c r="G32" s="46" t="s">
        <v>270</v>
      </c>
      <c r="H32" s="46" t="s">
        <v>270</v>
      </c>
      <c r="I32" s="46" t="s">
        <v>270</v>
      </c>
      <c r="J32" s="46" t="s">
        <v>270</v>
      </c>
      <c r="K32" s="46" t="s">
        <v>270</v>
      </c>
      <c r="L32" s="46" t="s">
        <v>270</v>
      </c>
      <c r="M32" s="46" t="s">
        <v>270</v>
      </c>
      <c r="N32" s="46" t="s">
        <v>2</v>
      </c>
      <c r="O32" s="46" t="s">
        <v>2</v>
      </c>
      <c r="P32" s="46" t="s">
        <v>2</v>
      </c>
      <c r="Q32" s="46" t="s">
        <v>2</v>
      </c>
      <c r="R32" s="3" t="s">
        <v>271</v>
      </c>
      <c r="S32" s="3" t="s">
        <v>271</v>
      </c>
      <c r="T32" s="3" t="s">
        <v>271</v>
      </c>
      <c r="U32" s="3" t="s">
        <v>271</v>
      </c>
      <c r="V32" s="46" t="s">
        <v>272</v>
      </c>
      <c r="W32" s="46" t="s">
        <v>272</v>
      </c>
      <c r="X32" s="46" t="s">
        <v>272</v>
      </c>
      <c r="Y32" s="46" t="s">
        <v>270</v>
      </c>
      <c r="Z32" s="46" t="s">
        <v>270</v>
      </c>
      <c r="AA32" s="46" t="s">
        <v>270</v>
      </c>
      <c r="AB32" s="46" t="s">
        <v>270</v>
      </c>
      <c r="AC32" s="46" t="s">
        <v>270</v>
      </c>
      <c r="AD32" s="46" t="s">
        <v>273</v>
      </c>
      <c r="AE32" s="46" t="s">
        <v>274</v>
      </c>
      <c r="AF32" s="46" t="s">
        <v>274</v>
      </c>
      <c r="AG32" s="46" t="s">
        <v>2</v>
      </c>
      <c r="AH32" s="46" t="s">
        <v>2</v>
      </c>
      <c r="AI32" s="46" t="s">
        <v>2</v>
      </c>
      <c r="AJ32" s="46" t="s">
        <v>2</v>
      </c>
      <c r="AK32" s="46" t="s">
        <v>2</v>
      </c>
      <c r="AL32" s="46" t="s">
        <v>2</v>
      </c>
      <c r="AM32" s="46" t="s">
        <v>2</v>
      </c>
      <c r="AN32" s="46" t="s">
        <v>2</v>
      </c>
      <c r="AO32" s="46" t="s">
        <v>2</v>
      </c>
      <c r="AP32" s="46" t="s">
        <v>2</v>
      </c>
    </row>
    <row r="33" spans="1:42" s="18" customFormat="1" x14ac:dyDescent="0.25">
      <c r="A33" s="29" t="s">
        <v>219</v>
      </c>
      <c r="B33" s="54"/>
      <c r="C33" s="54"/>
      <c r="D33" s="51"/>
      <c r="E33" s="51"/>
      <c r="F33" s="51"/>
      <c r="G33" s="51"/>
      <c r="H33" s="51"/>
      <c r="I33" s="51"/>
      <c r="J33" s="51"/>
      <c r="K33" s="51"/>
      <c r="L33" s="51"/>
      <c r="M33" s="51"/>
      <c r="N33" s="51"/>
      <c r="O33" s="51"/>
      <c r="P33" s="51"/>
      <c r="Q33" s="51"/>
      <c r="R33" s="51"/>
      <c r="S33" s="51"/>
      <c r="T33" s="51"/>
      <c r="U33" s="51"/>
      <c r="V33" s="51"/>
      <c r="W33" s="51"/>
      <c r="X33" s="51"/>
      <c r="Y33" s="51"/>
      <c r="AE33" s="51"/>
      <c r="AF33" s="51"/>
      <c r="AG33" s="51"/>
      <c r="AH33" s="51"/>
      <c r="AI33" s="51"/>
      <c r="AJ33" s="51"/>
      <c r="AK33" s="51"/>
      <c r="AL33" s="51"/>
      <c r="AM33" s="51"/>
      <c r="AN33" s="51"/>
      <c r="AO33" s="51"/>
      <c r="AP33" s="51"/>
    </row>
    <row r="34" spans="1:42" s="91" customFormat="1" x14ac:dyDescent="0.25">
      <c r="A34" s="88" t="s">
        <v>220</v>
      </c>
      <c r="B34" s="114" t="s">
        <v>253</v>
      </c>
      <c r="C34" s="114" t="s">
        <v>253</v>
      </c>
      <c r="D34" s="114" t="s">
        <v>253</v>
      </c>
      <c r="E34" s="114" t="s">
        <v>253</v>
      </c>
      <c r="F34" s="114" t="s">
        <v>253</v>
      </c>
      <c r="G34" s="114" t="s">
        <v>253</v>
      </c>
      <c r="H34" s="114" t="s">
        <v>253</v>
      </c>
      <c r="I34" s="114" t="s">
        <v>253</v>
      </c>
      <c r="J34" s="114" t="s">
        <v>253</v>
      </c>
      <c r="K34" s="114" t="s">
        <v>253</v>
      </c>
      <c r="L34" s="114" t="s">
        <v>253</v>
      </c>
      <c r="M34" s="114" t="s">
        <v>253</v>
      </c>
      <c r="N34" s="106" t="s">
        <v>2</v>
      </c>
      <c r="O34" s="106" t="s">
        <v>2</v>
      </c>
      <c r="P34" s="106" t="s">
        <v>2</v>
      </c>
      <c r="Q34" s="106" t="s">
        <v>2</v>
      </c>
      <c r="R34" s="106" t="s">
        <v>253</v>
      </c>
      <c r="S34" s="106" t="s">
        <v>253</v>
      </c>
      <c r="T34" s="106" t="s">
        <v>253</v>
      </c>
      <c r="U34" s="106" t="s">
        <v>253</v>
      </c>
      <c r="V34" s="106" t="s">
        <v>253</v>
      </c>
      <c r="W34" s="106" t="s">
        <v>253</v>
      </c>
      <c r="X34" s="106" t="s">
        <v>253</v>
      </c>
      <c r="Y34" s="106" t="s">
        <v>253</v>
      </c>
      <c r="Z34" s="106" t="s">
        <v>253</v>
      </c>
      <c r="AA34" s="106" t="s">
        <v>253</v>
      </c>
      <c r="AB34" s="106" t="s">
        <v>253</v>
      </c>
      <c r="AC34" s="106" t="s">
        <v>253</v>
      </c>
      <c r="AD34" s="106" t="s">
        <v>252</v>
      </c>
      <c r="AE34" s="106" t="s">
        <v>269</v>
      </c>
      <c r="AF34" s="106" t="s">
        <v>269</v>
      </c>
      <c r="AG34" s="106" t="s">
        <v>269</v>
      </c>
      <c r="AH34" s="106" t="s">
        <v>269</v>
      </c>
      <c r="AI34" s="106" t="s">
        <v>269</v>
      </c>
      <c r="AJ34" s="106" t="s">
        <v>269</v>
      </c>
      <c r="AK34" s="106" t="s">
        <v>269</v>
      </c>
      <c r="AL34" s="106" t="s">
        <v>269</v>
      </c>
      <c r="AM34" s="106" t="s">
        <v>269</v>
      </c>
      <c r="AN34" s="106" t="s">
        <v>269</v>
      </c>
      <c r="AO34" s="106" t="s">
        <v>269</v>
      </c>
      <c r="AP34" s="106" t="s">
        <v>269</v>
      </c>
    </row>
    <row r="35" spans="1:42" s="91" customFormat="1" x14ac:dyDescent="0.25">
      <c r="A35" s="88" t="s">
        <v>221</v>
      </c>
      <c r="B35" s="114" t="s">
        <v>253</v>
      </c>
      <c r="C35" s="114" t="s">
        <v>253</v>
      </c>
      <c r="D35" s="114" t="s">
        <v>253</v>
      </c>
      <c r="E35" s="114" t="s">
        <v>253</v>
      </c>
      <c r="F35" s="114" t="s">
        <v>253</v>
      </c>
      <c r="G35" s="114" t="s">
        <v>253</v>
      </c>
      <c r="H35" s="114" t="s">
        <v>253</v>
      </c>
      <c r="I35" s="114" t="s">
        <v>253</v>
      </c>
      <c r="J35" s="114" t="s">
        <v>253</v>
      </c>
      <c r="K35" s="114" t="s">
        <v>253</v>
      </c>
      <c r="L35" s="114" t="s">
        <v>2</v>
      </c>
      <c r="M35" s="114" t="s">
        <v>2</v>
      </c>
      <c r="N35" s="106" t="s">
        <v>2</v>
      </c>
      <c r="O35" s="106" t="s">
        <v>2</v>
      </c>
      <c r="P35" s="106" t="s">
        <v>2</v>
      </c>
      <c r="Q35" s="106" t="s">
        <v>2</v>
      </c>
      <c r="R35" s="106" t="s">
        <v>2</v>
      </c>
      <c r="S35" s="106" t="s">
        <v>2</v>
      </c>
      <c r="T35" s="106" t="s">
        <v>2</v>
      </c>
      <c r="U35" s="106" t="s">
        <v>2</v>
      </c>
      <c r="V35" s="106" t="s">
        <v>2</v>
      </c>
      <c r="W35" s="106" t="s">
        <v>2</v>
      </c>
      <c r="X35" s="106" t="s">
        <v>254</v>
      </c>
      <c r="Y35" s="106" t="s">
        <v>254</v>
      </c>
      <c r="Z35" s="106" t="s">
        <v>254</v>
      </c>
      <c r="AA35" s="106" t="s">
        <v>254</v>
      </c>
      <c r="AB35" s="106" t="s">
        <v>254</v>
      </c>
      <c r="AC35" s="106" t="s">
        <v>254</v>
      </c>
      <c r="AD35" s="106" t="s">
        <v>254</v>
      </c>
      <c r="AE35" s="106" t="s">
        <v>269</v>
      </c>
      <c r="AF35" s="106" t="s">
        <v>269</v>
      </c>
      <c r="AG35" s="106" t="s">
        <v>269</v>
      </c>
      <c r="AH35" s="106" t="s">
        <v>269</v>
      </c>
      <c r="AI35" s="106" t="s">
        <v>269</v>
      </c>
      <c r="AJ35" s="106" t="s">
        <v>269</v>
      </c>
      <c r="AK35" s="106" t="s">
        <v>269</v>
      </c>
      <c r="AL35" s="106" t="s">
        <v>269</v>
      </c>
      <c r="AM35" s="106" t="s">
        <v>269</v>
      </c>
      <c r="AN35" s="106" t="s">
        <v>269</v>
      </c>
      <c r="AO35" s="106" t="s">
        <v>269</v>
      </c>
      <c r="AP35" s="106" t="s">
        <v>269</v>
      </c>
    </row>
    <row r="36" spans="1:42" s="18" customFormat="1" x14ac:dyDescent="0.25">
      <c r="A36" s="29" t="s">
        <v>222</v>
      </c>
      <c r="B36" s="54"/>
      <c r="C36" s="54"/>
      <c r="D36" s="51"/>
      <c r="E36" s="51"/>
      <c r="F36" s="51"/>
      <c r="G36" s="51"/>
      <c r="H36" s="51"/>
      <c r="I36" s="51"/>
      <c r="J36" s="51"/>
      <c r="K36" s="51"/>
      <c r="L36" s="51"/>
      <c r="M36" s="51"/>
      <c r="N36" s="51"/>
      <c r="O36" s="51"/>
      <c r="P36" s="51"/>
      <c r="Q36" s="51"/>
      <c r="R36" s="51"/>
      <c r="S36" s="51"/>
      <c r="T36" s="51"/>
      <c r="U36" s="51"/>
      <c r="V36" s="51"/>
      <c r="W36" s="51"/>
      <c r="X36" s="51"/>
      <c r="Y36" s="51"/>
      <c r="Z36" s="51"/>
      <c r="AA36" s="51"/>
      <c r="AE36" s="51"/>
      <c r="AF36" s="51"/>
      <c r="AG36" s="51"/>
      <c r="AH36" s="51"/>
      <c r="AI36" s="51"/>
      <c r="AJ36" s="51"/>
      <c r="AK36" s="51"/>
      <c r="AL36" s="51"/>
      <c r="AM36" s="51"/>
      <c r="AN36" s="51"/>
      <c r="AO36" s="51"/>
      <c r="AP36" s="51"/>
    </row>
    <row r="37" spans="1:42" s="113" customFormat="1" x14ac:dyDescent="0.25">
      <c r="A37" s="120" t="s">
        <v>285</v>
      </c>
      <c r="B37" s="112">
        <v>0.5</v>
      </c>
      <c r="C37" s="113">
        <v>0.77</v>
      </c>
      <c r="D37" s="113">
        <v>1</v>
      </c>
      <c r="E37" s="113">
        <v>2</v>
      </c>
      <c r="F37" s="121">
        <v>3.6</v>
      </c>
      <c r="G37" s="113">
        <v>5.8</v>
      </c>
      <c r="H37" s="113">
        <v>10.9</v>
      </c>
      <c r="I37" s="113">
        <v>21.8</v>
      </c>
      <c r="J37" s="113">
        <v>31.7</v>
      </c>
      <c r="K37" s="113">
        <v>41.2</v>
      </c>
      <c r="L37" s="113">
        <v>0.47</v>
      </c>
      <c r="M37" s="113">
        <v>1.5</v>
      </c>
      <c r="N37" s="113">
        <v>0.123</v>
      </c>
      <c r="O37" s="59">
        <v>0.23</v>
      </c>
      <c r="P37" s="113">
        <v>0.78</v>
      </c>
      <c r="Q37" s="113">
        <v>3.13</v>
      </c>
      <c r="R37" s="113">
        <v>2.6</v>
      </c>
      <c r="S37" s="113">
        <v>5.3</v>
      </c>
      <c r="T37" s="113">
        <v>10.5</v>
      </c>
      <c r="U37" s="113">
        <v>21</v>
      </c>
      <c r="V37" s="121" t="s">
        <v>40</v>
      </c>
      <c r="W37" s="121">
        <v>0.65</v>
      </c>
      <c r="X37" s="121">
        <v>1.7</v>
      </c>
      <c r="Y37" s="121">
        <v>2.7</v>
      </c>
      <c r="Z37" s="121">
        <v>4.5999999999999996</v>
      </c>
      <c r="AA37" s="121">
        <v>7.9</v>
      </c>
      <c r="AB37" s="113">
        <v>10</v>
      </c>
      <c r="AC37" s="113">
        <v>18</v>
      </c>
      <c r="AD37" s="113">
        <v>40</v>
      </c>
      <c r="AE37" s="121">
        <v>0.84</v>
      </c>
      <c r="AF37" s="138">
        <v>1.8</v>
      </c>
      <c r="AG37" s="121">
        <v>0.35</v>
      </c>
      <c r="AH37" s="121">
        <v>0.55000000000000004</v>
      </c>
      <c r="AI37" s="121">
        <v>1.2</v>
      </c>
      <c r="AJ37" s="121">
        <v>2.2999999999999998</v>
      </c>
      <c r="AK37" s="121">
        <v>3.5</v>
      </c>
      <c r="AL37" s="121">
        <v>8.5</v>
      </c>
      <c r="AM37" s="121">
        <v>17</v>
      </c>
      <c r="AN37" s="121">
        <v>38</v>
      </c>
      <c r="AO37" s="121">
        <v>45</v>
      </c>
      <c r="AP37" s="121">
        <v>52</v>
      </c>
    </row>
    <row r="38" spans="1:42" s="71" customFormat="1" x14ac:dyDescent="0.25">
      <c r="A38" s="70" t="s">
        <v>286</v>
      </c>
      <c r="B38" s="112">
        <v>0.5</v>
      </c>
      <c r="C38" s="113">
        <v>0.77</v>
      </c>
      <c r="D38" s="113">
        <v>1</v>
      </c>
      <c r="E38" s="113">
        <v>2</v>
      </c>
      <c r="F38" s="121">
        <v>3.6</v>
      </c>
      <c r="G38" s="113">
        <v>5.8</v>
      </c>
      <c r="H38" s="113">
        <v>10.9</v>
      </c>
      <c r="I38" s="113">
        <v>21.8</v>
      </c>
      <c r="J38" s="113">
        <v>31.7</v>
      </c>
      <c r="K38" s="113">
        <v>41.2</v>
      </c>
      <c r="L38" s="59">
        <v>0.46</v>
      </c>
      <c r="M38" s="59">
        <v>1.49</v>
      </c>
      <c r="N38" s="59" t="s">
        <v>2</v>
      </c>
      <c r="O38" s="59" t="s">
        <v>2</v>
      </c>
      <c r="P38" s="59" t="s">
        <v>2</v>
      </c>
      <c r="Q38" s="59" t="s">
        <v>2</v>
      </c>
      <c r="R38" s="59">
        <v>2.6</v>
      </c>
      <c r="S38" s="59">
        <v>5.3</v>
      </c>
      <c r="T38" s="59">
        <v>10.5</v>
      </c>
      <c r="U38" s="59">
        <v>21</v>
      </c>
      <c r="V38" s="59" t="s">
        <v>2</v>
      </c>
      <c r="W38" s="59" t="s">
        <v>2</v>
      </c>
      <c r="X38" s="59" t="s">
        <v>2</v>
      </c>
      <c r="Y38" s="59" t="s">
        <v>2</v>
      </c>
      <c r="Z38" s="59" t="s">
        <v>2</v>
      </c>
      <c r="AA38" s="59" t="s">
        <v>2</v>
      </c>
      <c r="AB38" s="59" t="s">
        <v>2</v>
      </c>
      <c r="AC38" s="59" t="s">
        <v>2</v>
      </c>
      <c r="AD38" s="59" t="s">
        <v>2</v>
      </c>
      <c r="AE38" s="59" t="s">
        <v>2</v>
      </c>
      <c r="AF38" s="59" t="s">
        <v>2</v>
      </c>
      <c r="AG38" s="59">
        <v>0.35</v>
      </c>
      <c r="AH38" s="59">
        <v>0.55000000000000004</v>
      </c>
      <c r="AI38" s="59">
        <v>1.2</v>
      </c>
      <c r="AJ38" s="59">
        <v>2.2999999999999998</v>
      </c>
      <c r="AK38" s="59">
        <v>3.5</v>
      </c>
      <c r="AL38" s="59">
        <v>8.5</v>
      </c>
      <c r="AM38" s="59">
        <v>17</v>
      </c>
      <c r="AN38" s="59">
        <v>38</v>
      </c>
      <c r="AO38" s="59">
        <v>45</v>
      </c>
      <c r="AP38" s="59">
        <v>52</v>
      </c>
    </row>
    <row r="39" spans="1:42" x14ac:dyDescent="0.25">
      <c r="A39" s="5" t="s">
        <v>223</v>
      </c>
      <c r="B39" s="45" t="s">
        <v>19</v>
      </c>
      <c r="C39" s="45" t="s">
        <v>18</v>
      </c>
      <c r="D39" s="46" t="s">
        <v>175</v>
      </c>
      <c r="E39" s="46" t="s">
        <v>20</v>
      </c>
      <c r="F39" s="46" t="s">
        <v>174</v>
      </c>
      <c r="G39" s="46" t="s">
        <v>25</v>
      </c>
      <c r="H39" s="46" t="s">
        <v>176</v>
      </c>
      <c r="I39" s="46" t="s">
        <v>177</v>
      </c>
      <c r="J39" s="46" t="s">
        <v>29</v>
      </c>
      <c r="K39" s="46" t="s">
        <v>178</v>
      </c>
      <c r="L39" s="46" t="s">
        <v>131</v>
      </c>
      <c r="M39" s="46" t="s">
        <v>132</v>
      </c>
      <c r="N39" s="46" t="s">
        <v>134</v>
      </c>
      <c r="O39" s="46" t="s">
        <v>135</v>
      </c>
      <c r="P39" s="46" t="s">
        <v>136</v>
      </c>
      <c r="Q39" s="46" t="s">
        <v>138</v>
      </c>
      <c r="R39" s="46" t="s">
        <v>129</v>
      </c>
      <c r="S39" s="46" t="s">
        <v>139</v>
      </c>
      <c r="T39" s="46" t="s">
        <v>140</v>
      </c>
      <c r="U39" s="46" t="s">
        <v>141</v>
      </c>
      <c r="V39" s="46" t="s">
        <v>39</v>
      </c>
      <c r="W39" s="46" t="s">
        <v>41</v>
      </c>
      <c r="X39" s="46" t="s">
        <v>47</v>
      </c>
      <c r="Y39" s="46" t="s">
        <v>48</v>
      </c>
      <c r="Z39" s="46" t="s">
        <v>52</v>
      </c>
      <c r="AA39" s="46" t="s">
        <v>53</v>
      </c>
      <c r="AB39" s="46" t="s">
        <v>56</v>
      </c>
      <c r="AC39" s="46" t="s">
        <v>57</v>
      </c>
      <c r="AD39" s="46" t="s">
        <v>58</v>
      </c>
      <c r="AE39" s="46" t="s">
        <v>43</v>
      </c>
      <c r="AF39" s="45" t="s">
        <v>172</v>
      </c>
      <c r="AG39" s="46" t="s">
        <v>44</v>
      </c>
      <c r="AH39" s="46" t="s">
        <v>45</v>
      </c>
      <c r="AI39" s="46" t="s">
        <v>49</v>
      </c>
      <c r="AJ39" s="46" t="s">
        <v>50</v>
      </c>
      <c r="AK39" s="46" t="s">
        <v>51</v>
      </c>
      <c r="AL39" s="46" t="s">
        <v>54</v>
      </c>
      <c r="AM39" s="46" t="s">
        <v>55</v>
      </c>
      <c r="AN39" s="46" t="s">
        <v>59</v>
      </c>
      <c r="AO39" s="46" t="s">
        <v>60</v>
      </c>
      <c r="AP39" s="46" t="s">
        <v>61</v>
      </c>
    </row>
    <row r="40" spans="1:42" x14ac:dyDescent="0.25">
      <c r="A40" s="5" t="s">
        <v>287</v>
      </c>
      <c r="B40" s="45" t="s">
        <v>13</v>
      </c>
      <c r="C40" s="45" t="s">
        <v>16</v>
      </c>
      <c r="D40" s="46" t="s">
        <v>17</v>
      </c>
      <c r="E40" s="46" t="s">
        <v>21</v>
      </c>
      <c r="F40" s="46" t="s">
        <v>22</v>
      </c>
      <c r="G40" s="46" t="s">
        <v>24</v>
      </c>
      <c r="H40" s="46" t="s">
        <v>26</v>
      </c>
      <c r="I40" s="46" t="s">
        <v>27</v>
      </c>
      <c r="J40" s="46" t="s">
        <v>27</v>
      </c>
      <c r="K40" s="46" t="s">
        <v>3</v>
      </c>
      <c r="L40" s="46" t="s">
        <v>17</v>
      </c>
      <c r="M40" s="46" t="s">
        <v>133</v>
      </c>
      <c r="N40" s="46" t="s">
        <v>137</v>
      </c>
      <c r="O40" s="46" t="s">
        <v>137</v>
      </c>
      <c r="P40" s="46" t="s">
        <v>137</v>
      </c>
      <c r="Q40" s="46" t="s">
        <v>137</v>
      </c>
      <c r="R40" s="46" t="s">
        <v>24</v>
      </c>
      <c r="S40" s="46" t="s">
        <v>26</v>
      </c>
      <c r="T40" s="46" t="s">
        <v>27</v>
      </c>
      <c r="U40" s="46" t="s">
        <v>3</v>
      </c>
      <c r="V40" s="46" t="s">
        <v>38</v>
      </c>
      <c r="W40" s="46" t="s">
        <v>42</v>
      </c>
      <c r="X40" s="46" t="s">
        <v>21</v>
      </c>
      <c r="Y40" s="46" t="s">
        <v>22</v>
      </c>
      <c r="Z40" s="46" t="s">
        <v>24</v>
      </c>
      <c r="AA40" s="46" t="s">
        <v>26</v>
      </c>
      <c r="AB40" s="46" t="s">
        <v>27</v>
      </c>
      <c r="AC40" s="46" t="s">
        <v>3</v>
      </c>
      <c r="AD40" s="46" t="s">
        <v>3</v>
      </c>
      <c r="AE40" s="46" t="s">
        <v>38</v>
      </c>
      <c r="AF40" s="45" t="s">
        <v>17</v>
      </c>
      <c r="AG40" s="46" t="s">
        <v>2</v>
      </c>
      <c r="AH40" s="46" t="s">
        <v>2</v>
      </c>
      <c r="AI40" s="46" t="s">
        <v>2</v>
      </c>
      <c r="AJ40" s="46" t="s">
        <v>2</v>
      </c>
      <c r="AK40" s="46" t="s">
        <v>2</v>
      </c>
      <c r="AL40" s="46" t="s">
        <v>2</v>
      </c>
      <c r="AM40" s="46" t="s">
        <v>2</v>
      </c>
      <c r="AN40" s="46" t="s">
        <v>2</v>
      </c>
      <c r="AO40" s="46" t="s">
        <v>2</v>
      </c>
      <c r="AP40" s="46" t="s">
        <v>2</v>
      </c>
    </row>
    <row r="41" spans="1:42" x14ac:dyDescent="0.25">
      <c r="A41" s="5" t="s">
        <v>224</v>
      </c>
      <c r="B41" s="45" t="s">
        <v>67</v>
      </c>
      <c r="C41" s="45" t="s">
        <v>67</v>
      </c>
      <c r="D41" s="45" t="s">
        <v>67</v>
      </c>
      <c r="E41" s="45" t="s">
        <v>67</v>
      </c>
      <c r="F41" s="45" t="s">
        <v>67</v>
      </c>
      <c r="G41" s="45" t="s">
        <v>67</v>
      </c>
      <c r="H41" s="45" t="s">
        <v>67</v>
      </c>
      <c r="I41" s="45" t="s">
        <v>67</v>
      </c>
      <c r="J41" s="45" t="s">
        <v>67</v>
      </c>
      <c r="K41" s="45" t="s">
        <v>67</v>
      </c>
      <c r="L41" s="46"/>
      <c r="M41" s="46"/>
      <c r="N41" s="46"/>
      <c r="O41" s="46"/>
      <c r="P41" s="46"/>
      <c r="Q41" s="46"/>
      <c r="R41" s="46"/>
      <c r="S41" s="46"/>
      <c r="T41" s="46"/>
      <c r="U41" s="46"/>
      <c r="Z41" s="46"/>
      <c r="AA41" s="46"/>
      <c r="AB41" s="46"/>
      <c r="AC41" s="46"/>
      <c r="AD41" s="46"/>
      <c r="AG41" s="46" t="s">
        <v>2</v>
      </c>
      <c r="AH41" s="46" t="s">
        <v>2</v>
      </c>
      <c r="AI41" s="46" t="s">
        <v>2</v>
      </c>
      <c r="AJ41" s="46" t="s">
        <v>2</v>
      </c>
      <c r="AK41" s="46" t="s">
        <v>2</v>
      </c>
      <c r="AL41" s="46" t="s">
        <v>2</v>
      </c>
      <c r="AM41" s="46" t="s">
        <v>2</v>
      </c>
      <c r="AN41" s="46" t="s">
        <v>2</v>
      </c>
      <c r="AO41" s="46" t="s">
        <v>2</v>
      </c>
      <c r="AP41" s="46" t="s">
        <v>2</v>
      </c>
    </row>
    <row r="42" spans="1:42" s="18" customFormat="1" x14ac:dyDescent="0.25">
      <c r="A42" s="29" t="s">
        <v>225</v>
      </c>
      <c r="B42" s="54"/>
      <c r="C42" s="54"/>
      <c r="D42" s="51"/>
      <c r="E42" s="51"/>
      <c r="F42" s="51"/>
      <c r="G42" s="51"/>
      <c r="H42" s="51"/>
      <c r="I42" s="51"/>
      <c r="J42" s="51"/>
      <c r="K42" s="51"/>
      <c r="L42" s="51"/>
      <c r="M42" s="51"/>
      <c r="N42" s="51"/>
      <c r="O42" s="51"/>
      <c r="P42" s="51"/>
      <c r="Q42" s="51"/>
      <c r="R42" s="51"/>
      <c r="S42" s="51"/>
      <c r="T42" s="51"/>
      <c r="U42" s="51"/>
      <c r="V42" s="51"/>
      <c r="W42" s="51"/>
      <c r="X42" s="51"/>
      <c r="Y42" s="51"/>
      <c r="AE42" s="51"/>
      <c r="AF42" s="51"/>
      <c r="AG42" s="51"/>
      <c r="AH42" s="51"/>
      <c r="AI42" s="51"/>
      <c r="AJ42" s="51"/>
      <c r="AK42" s="51"/>
      <c r="AL42" s="51"/>
      <c r="AM42" s="51"/>
      <c r="AN42" s="51"/>
      <c r="AO42" s="51"/>
      <c r="AP42" s="51"/>
    </row>
    <row r="43" spans="1:42" s="116" customFormat="1" ht="28.9" customHeight="1" x14ac:dyDescent="0.25">
      <c r="A43" s="88" t="s">
        <v>226</v>
      </c>
      <c r="B43" s="115" t="s">
        <v>275</v>
      </c>
      <c r="C43" s="115" t="s">
        <v>275</v>
      </c>
      <c r="D43" s="115" t="s">
        <v>275</v>
      </c>
      <c r="E43" s="115" t="s">
        <v>275</v>
      </c>
      <c r="F43" s="115" t="s">
        <v>275</v>
      </c>
      <c r="G43" s="115" t="s">
        <v>275</v>
      </c>
      <c r="H43" s="115" t="s">
        <v>275</v>
      </c>
      <c r="I43" s="115" t="s">
        <v>275</v>
      </c>
      <c r="J43" s="115" t="s">
        <v>275</v>
      </c>
      <c r="K43" s="115" t="s">
        <v>275</v>
      </c>
      <c r="L43" s="115" t="s">
        <v>2</v>
      </c>
      <c r="M43" s="115" t="s">
        <v>2</v>
      </c>
      <c r="N43" s="115" t="s">
        <v>2</v>
      </c>
      <c r="O43" s="115" t="s">
        <v>2</v>
      </c>
      <c r="P43" s="115" t="s">
        <v>2</v>
      </c>
      <c r="Q43" s="115" t="s">
        <v>2</v>
      </c>
      <c r="R43" s="122" t="s">
        <v>81</v>
      </c>
      <c r="S43" s="122" t="s">
        <v>81</v>
      </c>
      <c r="T43" s="122" t="s">
        <v>81</v>
      </c>
      <c r="U43" s="122" t="s">
        <v>81</v>
      </c>
      <c r="V43" s="108" t="s">
        <v>2</v>
      </c>
      <c r="W43" s="108" t="s">
        <v>2</v>
      </c>
      <c r="X43" s="108" t="s">
        <v>2</v>
      </c>
      <c r="Y43" s="108" t="s">
        <v>2</v>
      </c>
      <c r="Z43" s="108" t="s">
        <v>2</v>
      </c>
      <c r="AA43" s="108" t="s">
        <v>2</v>
      </c>
      <c r="AB43" s="108" t="s">
        <v>2</v>
      </c>
      <c r="AC43" s="108" t="s">
        <v>2</v>
      </c>
      <c r="AD43" s="108" t="s">
        <v>2</v>
      </c>
      <c r="AE43" s="108" t="s">
        <v>2</v>
      </c>
      <c r="AF43" s="108" t="s">
        <v>2</v>
      </c>
      <c r="AG43" s="115" t="s">
        <v>276</v>
      </c>
      <c r="AH43" s="115" t="s">
        <v>276</v>
      </c>
      <c r="AI43" s="115" t="s">
        <v>276</v>
      </c>
      <c r="AJ43" s="115" t="s">
        <v>276</v>
      </c>
      <c r="AK43" s="115" t="s">
        <v>276</v>
      </c>
      <c r="AL43" s="115" t="s">
        <v>276</v>
      </c>
      <c r="AM43" s="115" t="s">
        <v>276</v>
      </c>
      <c r="AN43" s="115" t="s">
        <v>276</v>
      </c>
      <c r="AO43" s="115" t="s">
        <v>276</v>
      </c>
      <c r="AP43" s="115" t="s">
        <v>276</v>
      </c>
    </row>
    <row r="44" spans="1:42" s="24" customFormat="1" x14ac:dyDescent="0.25">
      <c r="A44" s="29" t="s">
        <v>227</v>
      </c>
      <c r="B44" s="57"/>
      <c r="C44" s="57"/>
      <c r="D44" s="58"/>
      <c r="E44" s="58"/>
      <c r="F44" s="58"/>
      <c r="G44" s="58"/>
      <c r="H44" s="58"/>
      <c r="I44" s="58"/>
      <c r="J44" s="58"/>
      <c r="K44" s="58"/>
      <c r="L44" s="58"/>
      <c r="M44" s="58"/>
      <c r="N44" s="58"/>
      <c r="O44" s="58"/>
      <c r="P44" s="58"/>
      <c r="Q44" s="58"/>
      <c r="R44" s="58"/>
      <c r="S44" s="58"/>
      <c r="T44" s="58"/>
      <c r="U44" s="58"/>
      <c r="V44" s="58"/>
      <c r="W44" s="58"/>
      <c r="X44" s="58"/>
      <c r="Y44" s="58"/>
      <c r="AA44" s="42"/>
      <c r="AB44" s="42"/>
      <c r="AC44" s="42"/>
      <c r="AD44" s="42"/>
      <c r="AE44" s="57"/>
      <c r="AF44" s="57"/>
      <c r="AG44" s="58"/>
      <c r="AH44" s="58"/>
      <c r="AI44" s="58"/>
      <c r="AJ44" s="58"/>
      <c r="AK44" s="58"/>
      <c r="AL44" s="58"/>
      <c r="AM44" s="58"/>
      <c r="AN44" s="58"/>
      <c r="AO44" s="58"/>
      <c r="AP44" s="58"/>
    </row>
    <row r="45" spans="1:42" x14ac:dyDescent="0.25">
      <c r="A45" s="5" t="s">
        <v>228</v>
      </c>
      <c r="B45" s="45" t="s">
        <v>91</v>
      </c>
      <c r="C45" s="45" t="s">
        <v>91</v>
      </c>
      <c r="D45" s="45" t="s">
        <v>91</v>
      </c>
      <c r="E45" s="45" t="s">
        <v>91</v>
      </c>
      <c r="F45" s="45" t="s">
        <v>91</v>
      </c>
      <c r="G45" s="45" t="s">
        <v>91</v>
      </c>
      <c r="H45" s="45" t="s">
        <v>91</v>
      </c>
      <c r="I45" s="45" t="s">
        <v>91</v>
      </c>
      <c r="J45" s="45" t="s">
        <v>91</v>
      </c>
      <c r="K45" s="45" t="s">
        <v>66</v>
      </c>
      <c r="L45" s="45" t="s">
        <v>130</v>
      </c>
      <c r="M45" s="45" t="s">
        <v>130</v>
      </c>
      <c r="N45" s="45" t="s">
        <v>2</v>
      </c>
      <c r="O45" s="45" t="s">
        <v>2</v>
      </c>
      <c r="P45" s="45" t="s">
        <v>2</v>
      </c>
      <c r="Q45" s="45" t="s">
        <v>2</v>
      </c>
      <c r="R45" s="45" t="s">
        <v>130</v>
      </c>
      <c r="S45" s="45" t="s">
        <v>130</v>
      </c>
      <c r="T45" s="45" t="s">
        <v>130</v>
      </c>
      <c r="U45" s="45" t="s">
        <v>130</v>
      </c>
      <c r="V45" s="46" t="s">
        <v>62</v>
      </c>
      <c r="W45" s="46" t="s">
        <v>62</v>
      </c>
      <c r="X45" s="46" t="s">
        <v>62</v>
      </c>
      <c r="Y45" s="46" t="s">
        <v>62</v>
      </c>
      <c r="Z45" s="46" t="s">
        <v>62</v>
      </c>
      <c r="AA45" s="46" t="s">
        <v>62</v>
      </c>
      <c r="AB45" s="46" t="s">
        <v>62</v>
      </c>
      <c r="AC45" s="46" t="s">
        <v>62</v>
      </c>
      <c r="AD45" s="46" t="s">
        <v>113</v>
      </c>
      <c r="AE45" s="46" t="s">
        <v>64</v>
      </c>
      <c r="AF45" s="45" t="s">
        <v>64</v>
      </c>
      <c r="AG45" s="46" t="s">
        <v>2</v>
      </c>
      <c r="AH45" s="46" t="s">
        <v>2</v>
      </c>
      <c r="AI45" s="46" t="s">
        <v>2</v>
      </c>
      <c r="AJ45" s="46" t="s">
        <v>2</v>
      </c>
      <c r="AK45" s="46" t="s">
        <v>2</v>
      </c>
      <c r="AL45" s="46" t="s">
        <v>2</v>
      </c>
      <c r="AM45" s="46" t="s">
        <v>2</v>
      </c>
      <c r="AN45" s="46" t="s">
        <v>2</v>
      </c>
      <c r="AO45" s="46" t="s">
        <v>2</v>
      </c>
      <c r="AP45" s="46" t="s">
        <v>2</v>
      </c>
    </row>
    <row r="46" spans="1:42" x14ac:dyDescent="0.25">
      <c r="A46" s="5" t="s">
        <v>229</v>
      </c>
      <c r="B46" s="94">
        <v>6</v>
      </c>
      <c r="C46" s="94">
        <v>6</v>
      </c>
      <c r="D46" s="94">
        <v>6</v>
      </c>
      <c r="E46" s="94">
        <v>6</v>
      </c>
      <c r="F46" s="94">
        <v>6</v>
      </c>
      <c r="G46" s="94">
        <v>6</v>
      </c>
      <c r="H46" s="94">
        <v>6</v>
      </c>
      <c r="I46" s="94">
        <v>6</v>
      </c>
      <c r="J46" s="94">
        <v>6</v>
      </c>
      <c r="K46" s="94">
        <v>6</v>
      </c>
      <c r="L46" s="94">
        <v>6</v>
      </c>
      <c r="M46" s="94">
        <v>6</v>
      </c>
      <c r="N46" s="94" t="s">
        <v>2</v>
      </c>
      <c r="O46" s="94" t="s">
        <v>2</v>
      </c>
      <c r="P46" s="94" t="s">
        <v>2</v>
      </c>
      <c r="Q46" s="94" t="s">
        <v>2</v>
      </c>
      <c r="R46" s="94">
        <v>6</v>
      </c>
      <c r="S46" s="94">
        <v>6</v>
      </c>
      <c r="T46" s="94">
        <v>6</v>
      </c>
      <c r="U46" s="94">
        <v>6</v>
      </c>
      <c r="V46" s="94">
        <v>6</v>
      </c>
      <c r="W46" s="94">
        <v>6</v>
      </c>
      <c r="X46" s="94">
        <v>6</v>
      </c>
      <c r="Y46" s="94">
        <v>6</v>
      </c>
      <c r="Z46" s="94">
        <v>6</v>
      </c>
      <c r="AA46" s="94">
        <v>6</v>
      </c>
      <c r="AB46" s="94">
        <v>6</v>
      </c>
      <c r="AC46" s="94">
        <v>6</v>
      </c>
      <c r="AD46" s="94">
        <v>6</v>
      </c>
      <c r="AE46" s="94">
        <v>6</v>
      </c>
      <c r="AF46" s="94">
        <v>6</v>
      </c>
      <c r="AG46" s="46" t="s">
        <v>2</v>
      </c>
      <c r="AH46" s="46" t="s">
        <v>2</v>
      </c>
      <c r="AI46" s="46" t="s">
        <v>2</v>
      </c>
      <c r="AJ46" s="46" t="s">
        <v>2</v>
      </c>
      <c r="AK46" s="46" t="s">
        <v>2</v>
      </c>
      <c r="AL46" s="46" t="s">
        <v>2</v>
      </c>
      <c r="AM46" s="46" t="s">
        <v>2</v>
      </c>
      <c r="AN46" s="46" t="s">
        <v>2</v>
      </c>
      <c r="AO46" s="46" t="s">
        <v>2</v>
      </c>
      <c r="AP46" s="46" t="s">
        <v>2</v>
      </c>
    </row>
    <row r="47" spans="1:42" x14ac:dyDescent="0.25">
      <c r="A47" s="5" t="s">
        <v>230</v>
      </c>
      <c r="B47" s="103">
        <v>1</v>
      </c>
      <c r="C47" s="103">
        <v>5</v>
      </c>
      <c r="D47" s="103">
        <v>10</v>
      </c>
      <c r="E47" s="103">
        <v>16</v>
      </c>
      <c r="F47" s="103">
        <v>30</v>
      </c>
      <c r="G47" s="103">
        <v>60</v>
      </c>
      <c r="H47" s="103">
        <v>115</v>
      </c>
      <c r="I47" s="117" t="s">
        <v>255</v>
      </c>
      <c r="J47" s="103">
        <v>350</v>
      </c>
      <c r="K47" s="117" t="s">
        <v>255</v>
      </c>
      <c r="L47" s="109" t="s">
        <v>2</v>
      </c>
      <c r="M47" s="109" t="s">
        <v>2</v>
      </c>
      <c r="N47" s="94" t="s">
        <v>2</v>
      </c>
      <c r="O47" s="94" t="s">
        <v>2</v>
      </c>
      <c r="P47" s="94" t="s">
        <v>2</v>
      </c>
      <c r="Q47" s="94" t="s">
        <v>2</v>
      </c>
      <c r="R47" s="109" t="s">
        <v>2</v>
      </c>
      <c r="S47" s="109" t="s">
        <v>2</v>
      </c>
      <c r="T47" s="109" t="s">
        <v>2</v>
      </c>
      <c r="U47" s="109" t="s">
        <v>2</v>
      </c>
      <c r="V47" s="103">
        <v>6</v>
      </c>
      <c r="W47" s="103">
        <v>8</v>
      </c>
      <c r="X47" s="103">
        <v>16</v>
      </c>
      <c r="Y47" s="103">
        <v>36</v>
      </c>
      <c r="Z47" s="103">
        <v>65</v>
      </c>
      <c r="AA47" s="103">
        <v>113</v>
      </c>
      <c r="AB47" s="103">
        <v>189</v>
      </c>
      <c r="AC47" s="103">
        <v>323</v>
      </c>
      <c r="AD47" s="103">
        <v>600</v>
      </c>
      <c r="AE47" s="103" t="s">
        <v>2</v>
      </c>
      <c r="AF47" s="103" t="s">
        <v>110</v>
      </c>
      <c r="AG47" s="103">
        <v>10</v>
      </c>
      <c r="AH47" s="103">
        <v>10</v>
      </c>
      <c r="AI47" s="103">
        <v>10</v>
      </c>
      <c r="AJ47" s="103">
        <v>60</v>
      </c>
      <c r="AK47" s="103">
        <v>110</v>
      </c>
      <c r="AL47" s="103">
        <v>360</v>
      </c>
      <c r="AM47" s="103">
        <v>820</v>
      </c>
      <c r="AN47" s="103">
        <v>1620</v>
      </c>
      <c r="AO47" s="103">
        <v>1620</v>
      </c>
      <c r="AP47" s="103">
        <v>1620</v>
      </c>
    </row>
    <row r="48" spans="1:42" x14ac:dyDescent="0.25">
      <c r="A48" s="5" t="s">
        <v>288</v>
      </c>
      <c r="B48" s="45" t="s">
        <v>68</v>
      </c>
      <c r="C48" s="45" t="s">
        <v>68</v>
      </c>
      <c r="D48" s="45" t="s">
        <v>68</v>
      </c>
      <c r="E48" s="45" t="s">
        <v>68</v>
      </c>
      <c r="F48" s="45" t="s">
        <v>68</v>
      </c>
      <c r="G48" s="45" t="s">
        <v>68</v>
      </c>
      <c r="H48" s="45" t="s">
        <v>68</v>
      </c>
      <c r="I48" s="45" t="s">
        <v>68</v>
      </c>
      <c r="J48" s="45" t="s">
        <v>68</v>
      </c>
      <c r="K48" s="45" t="s">
        <v>68</v>
      </c>
      <c r="L48" s="45" t="s">
        <v>68</v>
      </c>
      <c r="M48" s="45" t="s">
        <v>68</v>
      </c>
      <c r="N48" s="45" t="s">
        <v>63</v>
      </c>
      <c r="O48" s="45" t="s">
        <v>63</v>
      </c>
      <c r="P48" s="45" t="s">
        <v>63</v>
      </c>
      <c r="Q48" s="45" t="s">
        <v>63</v>
      </c>
      <c r="R48" s="45" t="s">
        <v>68</v>
      </c>
      <c r="S48" s="45" t="s">
        <v>68</v>
      </c>
      <c r="T48" s="45" t="s">
        <v>68</v>
      </c>
      <c r="U48" s="45" t="s">
        <v>68</v>
      </c>
      <c r="V48" s="46" t="s">
        <v>63</v>
      </c>
      <c r="W48" s="46" t="s">
        <v>63</v>
      </c>
      <c r="X48" s="46" t="s">
        <v>63</v>
      </c>
      <c r="Y48" s="46" t="s">
        <v>63</v>
      </c>
      <c r="Z48" s="46" t="s">
        <v>63</v>
      </c>
      <c r="AA48" s="46" t="s">
        <v>63</v>
      </c>
      <c r="AB48" s="46" t="s">
        <v>63</v>
      </c>
      <c r="AC48" s="46" t="s">
        <v>63</v>
      </c>
      <c r="AD48" s="46" t="s">
        <v>63</v>
      </c>
      <c r="AE48" s="46" t="s">
        <v>63</v>
      </c>
      <c r="AF48" s="45" t="s">
        <v>63</v>
      </c>
      <c r="AG48" s="46" t="s">
        <v>2</v>
      </c>
      <c r="AH48" s="46" t="s">
        <v>2</v>
      </c>
      <c r="AI48" s="46" t="s">
        <v>2</v>
      </c>
      <c r="AJ48" s="46" t="s">
        <v>2</v>
      </c>
      <c r="AK48" s="46" t="s">
        <v>2</v>
      </c>
      <c r="AL48" s="46" t="s">
        <v>2</v>
      </c>
      <c r="AM48" s="46" t="s">
        <v>2</v>
      </c>
      <c r="AN48" s="46" t="s">
        <v>2</v>
      </c>
      <c r="AO48" s="46" t="s">
        <v>2</v>
      </c>
      <c r="AP48" s="46" t="s">
        <v>2</v>
      </c>
    </row>
    <row r="49" spans="1:42" x14ac:dyDescent="0.25">
      <c r="A49" s="5" t="s">
        <v>231</v>
      </c>
      <c r="B49" s="45" t="s">
        <v>14</v>
      </c>
      <c r="C49" s="45" t="s">
        <v>14</v>
      </c>
      <c r="D49" s="46" t="s">
        <v>15</v>
      </c>
      <c r="E49" s="46" t="s">
        <v>15</v>
      </c>
      <c r="F49" s="46" t="s">
        <v>23</v>
      </c>
      <c r="G49" s="46" t="s">
        <v>23</v>
      </c>
      <c r="H49" s="46" t="s">
        <v>28</v>
      </c>
      <c r="I49" s="46" t="s">
        <v>179</v>
      </c>
      <c r="J49" s="46" t="s">
        <v>179</v>
      </c>
      <c r="K49" s="46" t="s">
        <v>100</v>
      </c>
      <c r="L49" s="46"/>
      <c r="M49" s="46"/>
      <c r="N49" s="46"/>
      <c r="O49" s="46"/>
      <c r="P49" s="46"/>
      <c r="Q49" s="46"/>
      <c r="R49" s="46"/>
      <c r="S49" s="46"/>
      <c r="T49" s="46"/>
      <c r="U49" s="46"/>
      <c r="AD49" s="46" t="s">
        <v>100</v>
      </c>
      <c r="AE49" s="46" t="s">
        <v>110</v>
      </c>
      <c r="AF49" s="46" t="s">
        <v>110</v>
      </c>
      <c r="AG49" s="46" t="s">
        <v>2</v>
      </c>
      <c r="AH49" s="46" t="s">
        <v>2</v>
      </c>
      <c r="AI49" s="46" t="s">
        <v>2</v>
      </c>
      <c r="AJ49" s="46" t="s">
        <v>2</v>
      </c>
      <c r="AK49" s="46" t="s">
        <v>2</v>
      </c>
      <c r="AL49" s="46" t="s">
        <v>2</v>
      </c>
      <c r="AM49" s="46" t="s">
        <v>2</v>
      </c>
      <c r="AN49" s="46" t="s">
        <v>2</v>
      </c>
      <c r="AO49" s="46" t="s">
        <v>2</v>
      </c>
      <c r="AP49" s="46" t="s">
        <v>2</v>
      </c>
    </row>
    <row r="50" spans="1:42" x14ac:dyDescent="0.25">
      <c r="A50" s="5" t="s">
        <v>232</v>
      </c>
      <c r="B50" s="45"/>
      <c r="C50" s="45"/>
      <c r="D50" s="46"/>
      <c r="E50" s="46"/>
      <c r="F50" s="46"/>
      <c r="G50" s="46"/>
      <c r="H50" s="46"/>
      <c r="I50" s="46"/>
      <c r="J50" s="46"/>
      <c r="K50" s="46"/>
      <c r="L50" s="46"/>
      <c r="M50" s="46"/>
      <c r="N50" s="46"/>
      <c r="O50" s="46"/>
      <c r="P50" s="46"/>
      <c r="Q50" s="46"/>
      <c r="R50" s="46"/>
      <c r="S50" s="46"/>
      <c r="T50" s="46"/>
      <c r="U50" s="46"/>
      <c r="V50" s="46" t="s">
        <v>111</v>
      </c>
      <c r="W50" s="46" t="s">
        <v>111</v>
      </c>
      <c r="X50" s="46" t="s">
        <v>111</v>
      </c>
      <c r="Y50" s="46" t="s">
        <v>111</v>
      </c>
      <c r="Z50" s="46" t="s">
        <v>111</v>
      </c>
      <c r="AA50" s="46" t="s">
        <v>111</v>
      </c>
      <c r="AB50" s="46" t="s">
        <v>111</v>
      </c>
      <c r="AC50" s="46" t="s">
        <v>111</v>
      </c>
      <c r="AD50" s="46" t="s">
        <v>111</v>
      </c>
      <c r="AE50" s="46" t="s">
        <v>111</v>
      </c>
      <c r="AG50" s="46" t="s">
        <v>2</v>
      </c>
      <c r="AH50" s="46" t="s">
        <v>2</v>
      </c>
      <c r="AI50" s="46" t="s">
        <v>2</v>
      </c>
      <c r="AJ50" s="46" t="s">
        <v>2</v>
      </c>
      <c r="AK50" s="46" t="s">
        <v>2</v>
      </c>
      <c r="AL50" s="46" t="s">
        <v>2</v>
      </c>
      <c r="AM50" s="46" t="s">
        <v>2</v>
      </c>
      <c r="AN50" s="46" t="s">
        <v>2</v>
      </c>
      <c r="AO50" s="46" t="s">
        <v>2</v>
      </c>
      <c r="AP50" s="46" t="s">
        <v>2</v>
      </c>
    </row>
    <row r="51" spans="1:42" s="18" customFormat="1" x14ac:dyDescent="0.25">
      <c r="A51" s="29" t="s">
        <v>233</v>
      </c>
      <c r="B51" s="54"/>
      <c r="C51" s="54"/>
      <c r="D51" s="51"/>
      <c r="E51" s="51"/>
      <c r="F51" s="51"/>
      <c r="G51" s="51"/>
      <c r="H51" s="51"/>
      <c r="I51" s="51"/>
      <c r="J51" s="51"/>
      <c r="K51" s="51"/>
      <c r="L51" s="51"/>
      <c r="M51" s="51"/>
      <c r="N51" s="51"/>
      <c r="O51" s="51"/>
      <c r="P51" s="51"/>
      <c r="Q51" s="51"/>
      <c r="R51" s="51"/>
      <c r="S51" s="51"/>
      <c r="T51" s="51"/>
      <c r="U51" s="51"/>
      <c r="V51" s="51"/>
      <c r="W51" s="51"/>
      <c r="X51" s="51"/>
      <c r="Y51" s="51"/>
      <c r="AE51" s="51"/>
      <c r="AF51" s="51"/>
      <c r="AG51" s="51"/>
      <c r="AH51" s="51"/>
      <c r="AI51" s="51"/>
      <c r="AJ51" s="51"/>
      <c r="AK51" s="51"/>
      <c r="AL51" s="51"/>
      <c r="AM51" s="51"/>
      <c r="AN51" s="51"/>
      <c r="AO51" s="51"/>
      <c r="AP51" s="51"/>
    </row>
    <row r="52" spans="1:42" ht="30" customHeight="1" x14ac:dyDescent="0.25">
      <c r="A52" s="5" t="s">
        <v>234</v>
      </c>
      <c r="B52" s="47" t="s">
        <v>289</v>
      </c>
      <c r="C52" s="47" t="s">
        <v>289</v>
      </c>
      <c r="D52" s="47" t="s">
        <v>289</v>
      </c>
      <c r="E52" s="47" t="s">
        <v>289</v>
      </c>
      <c r="F52" s="47" t="s">
        <v>289</v>
      </c>
      <c r="G52" s="47" t="s">
        <v>289</v>
      </c>
      <c r="H52" s="47" t="s">
        <v>289</v>
      </c>
      <c r="I52" s="47" t="s">
        <v>289</v>
      </c>
      <c r="J52" s="47" t="s">
        <v>289</v>
      </c>
      <c r="K52" s="47" t="s">
        <v>289</v>
      </c>
      <c r="L52" s="47" t="s">
        <v>2</v>
      </c>
      <c r="M52" s="47" t="s">
        <v>2</v>
      </c>
      <c r="N52" s="47" t="s">
        <v>2</v>
      </c>
      <c r="O52" s="47" t="s">
        <v>2</v>
      </c>
      <c r="P52" s="47" t="s">
        <v>2</v>
      </c>
      <c r="Q52" s="47" t="s">
        <v>2</v>
      </c>
      <c r="R52" s="47" t="s">
        <v>2</v>
      </c>
      <c r="S52" s="47" t="s">
        <v>2</v>
      </c>
      <c r="T52" s="47" t="s">
        <v>2</v>
      </c>
      <c r="U52" s="47" t="s">
        <v>2</v>
      </c>
      <c r="V52" s="47" t="s">
        <v>2</v>
      </c>
      <c r="W52" s="47" t="s">
        <v>2</v>
      </c>
      <c r="X52" s="47" t="s">
        <v>2</v>
      </c>
      <c r="Y52" s="47" t="s">
        <v>2</v>
      </c>
      <c r="Z52" s="47" t="s">
        <v>2</v>
      </c>
      <c r="AA52" s="47" t="s">
        <v>2</v>
      </c>
      <c r="AB52" s="47" t="s">
        <v>2</v>
      </c>
      <c r="AC52" s="47" t="s">
        <v>2</v>
      </c>
      <c r="AD52" s="47" t="s">
        <v>2</v>
      </c>
      <c r="AE52" s="47" t="s">
        <v>2</v>
      </c>
      <c r="AF52" s="47"/>
      <c r="AG52" s="47" t="s">
        <v>277</v>
      </c>
      <c r="AH52" s="47" t="s">
        <v>277</v>
      </c>
      <c r="AI52" s="47" t="s">
        <v>277</v>
      </c>
      <c r="AJ52" s="47" t="s">
        <v>277</v>
      </c>
      <c r="AK52" s="47" t="s">
        <v>277</v>
      </c>
      <c r="AL52" s="47" t="s">
        <v>277</v>
      </c>
      <c r="AM52" s="47" t="s">
        <v>277</v>
      </c>
      <c r="AN52" s="47" t="s">
        <v>277</v>
      </c>
      <c r="AO52" s="47" t="s">
        <v>277</v>
      </c>
      <c r="AP52" s="47" t="s">
        <v>277</v>
      </c>
    </row>
    <row r="53" spans="1:42" x14ac:dyDescent="0.25">
      <c r="I53" s="46"/>
      <c r="J53" s="46"/>
      <c r="K53" s="46"/>
    </row>
    <row r="58" spans="1:42" ht="18.75" x14ac:dyDescent="0.25">
      <c r="A58" s="12"/>
      <c r="B58" s="12"/>
      <c r="C58" s="12"/>
    </row>
    <row r="60" spans="1:42" x14ac:dyDescent="0.25">
      <c r="A60" s="9"/>
      <c r="B60" s="9"/>
      <c r="C60" s="9"/>
      <c r="F60" s="10"/>
    </row>
  </sheetData>
  <sheetProtection algorithmName="SHA-512" hashValue="FqvVvcJz5TYvMYx9N14S7aol8g2XFmWoeeUaqdQMMw76VtEIMb1MpmSfdphNlD6PVxh65U6lXA5JnsdIbNO1Nw==" saltValue="TYRm0Ji3t+vo5nT+YRPQaA==" spinCount="100000" sheet="1" objects="1" scenarios="1"/>
  <mergeCells count="1">
    <mergeCell ref="D3:G3"/>
  </mergeCells>
  <phoneticPr fontId="2" type="noConversion"/>
  <pageMargins left="0.7" right="0.7" top="0.78740157499999996" bottom="0.78740157499999996" header="0.3" footer="0.3"/>
  <pageSetup paperSize="9" orientation="portrait" r:id="rId1"/>
  <customProperties>
    <customPr name="_pios_id" r:id="rId2"/>
  </customProperties>
  <drawing r:id="rId3"/>
  <legacy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FD928A-190D-4D2D-BD5A-280B31C45874}">
  <sheetPr codeName="Tabelle3">
    <tabColor rgb="FFFFC000"/>
  </sheetPr>
  <dimension ref="A2:M56"/>
  <sheetViews>
    <sheetView tabSelected="1" zoomScale="85" zoomScaleNormal="85" workbookViewId="0">
      <selection activeCell="A48" sqref="A48"/>
    </sheetView>
  </sheetViews>
  <sheetFormatPr baseColWidth="10" defaultRowHeight="15" x14ac:dyDescent="0.25"/>
  <cols>
    <col min="1" max="1" width="43.85546875" customWidth="1"/>
    <col min="2" max="6" width="25.7109375" customWidth="1"/>
    <col min="8" max="8" width="76.85546875" bestFit="1" customWidth="1"/>
  </cols>
  <sheetData>
    <row r="2" spans="1:13" ht="23.45" customHeight="1" x14ac:dyDescent="0.25"/>
    <row r="3" spans="1:13" ht="15.75" x14ac:dyDescent="0.25">
      <c r="B3" s="39" t="s">
        <v>190</v>
      </c>
      <c r="C3" s="84" t="s">
        <v>191</v>
      </c>
      <c r="D3" s="86" t="s">
        <v>192</v>
      </c>
      <c r="E3" s="85" t="s">
        <v>193</v>
      </c>
      <c r="F3" s="39" t="s">
        <v>194</v>
      </c>
    </row>
    <row r="4" spans="1:13" x14ac:dyDescent="0.25">
      <c r="A4" t="str" cm="1">
        <f t="array" ref="A4:A48">'MASTER Z-Ausgleich Übersicht'!A4:A48</f>
        <v>Brand</v>
      </c>
      <c r="B4" s="26" t="e">
        <f>INDEX('MASTER Z-Ausgleich Übersicht'!$B4:$AJ4,MATCH(B5,'MASTER Z-Ausgleich Übersicht'!$B5:$AJ5,0))</f>
        <v>#N/A</v>
      </c>
      <c r="C4" s="26" t="e">
        <f>INDEX('MASTER Z-Ausgleich Übersicht'!$B4:$AJ4,MATCH(C5,'MASTER Z-Ausgleich Übersicht'!$B5:$AJ5,0))</f>
        <v>#N/A</v>
      </c>
      <c r="D4" s="26" t="e">
        <f>INDEX('MASTER Z-Ausgleich Übersicht'!$B4:$AJ4,MATCH(D5,'MASTER Z-Ausgleich Übersicht'!$B5:$AJ5,0))</f>
        <v>#N/A</v>
      </c>
      <c r="E4" s="26" t="e">
        <f>INDEX('MASTER Z-Ausgleich Übersicht'!$B4:$AJ4,MATCH(E5,'MASTER Z-Ausgleich Übersicht'!$B5:$AJ5,0))</f>
        <v>#N/A</v>
      </c>
      <c r="F4" s="26" t="e">
        <f>INDEX('MASTER Z-Ausgleich Übersicht'!$B4:$AJ4,MATCH(F5,'MASTER Z-Ausgleich Übersicht'!$B5:$AJ5,0))</f>
        <v>#N/A</v>
      </c>
    </row>
    <row r="5" spans="1:13" ht="33" customHeight="1" x14ac:dyDescent="0.25">
      <c r="A5" s="30" t="str">
        <v>Unit</v>
      </c>
      <c r="B5" s="37"/>
      <c r="C5" s="80"/>
      <c r="D5" s="81"/>
      <c r="E5" s="82"/>
      <c r="F5" s="83"/>
      <c r="G5" s="32"/>
      <c r="H5" s="38" t="s">
        <v>186</v>
      </c>
      <c r="I5" s="38"/>
      <c r="J5" s="38"/>
      <c r="K5" s="38"/>
      <c r="L5" s="38"/>
      <c r="M5" s="33"/>
    </row>
    <row r="6" spans="1:13" ht="55.15" customHeight="1" thickBot="1" x14ac:dyDescent="0.3">
      <c r="A6" s="5" t="str">
        <v>Image</v>
      </c>
      <c r="B6" s="25" t="e">
        <f>IF(INDEX('MASTER Z-Ausgleich Übersicht'!$B$6:$AH$51,MATCH('Z-Ausgleich Vergleich'!$A6,'MASTER Z-Ausgleich Übersicht'!$A$6:$A$51,0),MATCH('Z-Ausgleich Vergleich'!B$5,'MASTER Z-Ausgleich Übersicht'!$B$5:$AH$5,0))=0,"",INDEX('MASTER Z-Ausgleich Übersicht'!$B$6:$AH$51,MATCH('Z-Ausgleich Vergleich'!$A6,'MASTER Z-Ausgleich Übersicht'!$A$6:$A$51,0),MATCH('Z-Ausgleich Vergleich'!B$5,'MASTER Z-Ausgleich Übersicht'!$B$5:$AH$5,0)))</f>
        <v>#N/A</v>
      </c>
      <c r="C6" s="25" t="e">
        <f>IF(INDEX('MASTER Z-Ausgleich Übersicht'!$B$6:$AH$51,MATCH('Z-Ausgleich Vergleich'!$A6,'MASTER Z-Ausgleich Übersicht'!$A$6:$A$51,0),MATCH('Z-Ausgleich Vergleich'!C$5,'MASTER Z-Ausgleich Übersicht'!$B$5:$AH$5,0))=0,"",INDEX('MASTER Z-Ausgleich Übersicht'!$B$6:$AH$51,MATCH('Z-Ausgleich Vergleich'!$A6,'MASTER Z-Ausgleich Übersicht'!$A$6:$A$51,0),MATCH('Z-Ausgleich Vergleich'!C$5,'MASTER Z-Ausgleich Übersicht'!$B$5:$AH$5,0)))</f>
        <v>#N/A</v>
      </c>
      <c r="D6" s="25" t="e">
        <f>IF(INDEX('MASTER Z-Ausgleich Übersicht'!$B$6:$AH$51,MATCH('Z-Ausgleich Vergleich'!$A6,'MASTER Z-Ausgleich Übersicht'!$A$6:$A$51,0),MATCH('Z-Ausgleich Vergleich'!D$5,'MASTER Z-Ausgleich Übersicht'!$B$5:$AH$5,0))=0,"",INDEX('MASTER Z-Ausgleich Übersicht'!$B$6:$AH$51,MATCH('Z-Ausgleich Vergleich'!$A6,'MASTER Z-Ausgleich Übersicht'!$A$6:$A$51,0),MATCH('Z-Ausgleich Vergleich'!D$5,'MASTER Z-Ausgleich Übersicht'!$B$5:$AH$5,0)))</f>
        <v>#N/A</v>
      </c>
      <c r="E6" s="25" t="e">
        <f>IF(INDEX('MASTER Z-Ausgleich Übersicht'!$B$6:$AH$51,MATCH('Z-Ausgleich Vergleich'!$A6,'MASTER Z-Ausgleich Übersicht'!$A$6:$A$51,0),MATCH('Z-Ausgleich Vergleich'!E$5,'MASTER Z-Ausgleich Übersicht'!$B$5:$AH$5,0))=0,"",INDEX('MASTER Z-Ausgleich Übersicht'!$B$6:$AH$51,MATCH('Z-Ausgleich Vergleich'!$A6,'MASTER Z-Ausgleich Übersicht'!$A$6:$A$51,0),MATCH('Z-Ausgleich Vergleich'!E$5,'MASTER Z-Ausgleich Übersicht'!$B$5:$AH$5,0)))</f>
        <v>#N/A</v>
      </c>
      <c r="F6" s="25" t="e">
        <f>IF(INDEX('MASTER Z-Ausgleich Übersicht'!$B$6:$AH$51,MATCH('Z-Ausgleich Vergleich'!$A6,'MASTER Z-Ausgleich Übersicht'!$A$6:$A$51,0),MATCH('Z-Ausgleich Vergleich'!F$5,'MASTER Z-Ausgleich Übersicht'!$B$5:$AH$5,0))=0,"",INDEX('MASTER Z-Ausgleich Übersicht'!$B$6:$AH$51,MATCH('Z-Ausgleich Vergleich'!$A6,'MASTER Z-Ausgleich Übersicht'!$A$6:$A$51,0),MATCH('Z-Ausgleich Vergleich'!F$5,'MASTER Z-Ausgleich Übersicht'!$B$5:$AH$5,0)))</f>
        <v>#N/A</v>
      </c>
      <c r="H6" s="10" t="s">
        <v>65</v>
      </c>
      <c r="I6" s="78"/>
      <c r="L6" s="1"/>
      <c r="M6" s="1"/>
    </row>
    <row r="7" spans="1:13" x14ac:dyDescent="0.25">
      <c r="A7" s="5" t="str">
        <v>Max. vertical handling weight</v>
      </c>
      <c r="B7" s="48" t="e">
        <f>IF(INDEX('MASTER Z-Ausgleich Übersicht'!$B$6:$AH$51,MATCH('Z-Ausgleich Vergleich'!$A7,'MASTER Z-Ausgleich Übersicht'!$A$6:$A$51,0),MATCH('Z-Ausgleich Vergleich'!B$5,'MASTER Z-Ausgleich Übersicht'!$B$5:$AH$5,0))=0,"",INDEX('MASTER Z-Ausgleich Übersicht'!$B$6:$AH$51,MATCH('Z-Ausgleich Vergleich'!$A7,'MASTER Z-Ausgleich Übersicht'!$A$6:$A$51,0),MATCH('Z-Ausgleich Vergleich'!B$5,'MASTER Z-Ausgleich Übersicht'!$B$5:$AH$5,0)))</f>
        <v>#N/A</v>
      </c>
      <c r="C7" s="48" t="e">
        <f>IF(INDEX('MASTER Z-Ausgleich Übersicht'!$B$6:$AH$51,MATCH('Z-Ausgleich Vergleich'!$A7,'MASTER Z-Ausgleich Übersicht'!$A$6:$A$51,0),MATCH('Z-Ausgleich Vergleich'!C$5,'MASTER Z-Ausgleich Übersicht'!$B$5:$AH$5,0))=0,"",INDEX('MASTER Z-Ausgleich Übersicht'!$B$6:$AH$51,MATCH('Z-Ausgleich Vergleich'!$A7,'MASTER Z-Ausgleich Übersicht'!$A$6:$A$51,0),MATCH('Z-Ausgleich Vergleich'!C$5,'MASTER Z-Ausgleich Übersicht'!$B$5:$AH$5,0)))</f>
        <v>#N/A</v>
      </c>
      <c r="D7" s="48" t="e">
        <f>IF(INDEX('MASTER Z-Ausgleich Übersicht'!$B$6:$AH$51,MATCH('Z-Ausgleich Vergleich'!$A7,'MASTER Z-Ausgleich Übersicht'!$A$6:$A$51,0),MATCH('Z-Ausgleich Vergleich'!D$5,'MASTER Z-Ausgleich Übersicht'!$B$5:$AH$5,0))=0,"",INDEX('MASTER Z-Ausgleich Übersicht'!$B$6:$AH$51,MATCH('Z-Ausgleich Vergleich'!$A7,'MASTER Z-Ausgleich Übersicht'!$A$6:$A$51,0),MATCH('Z-Ausgleich Vergleich'!D$5,'MASTER Z-Ausgleich Übersicht'!$B$5:$AH$5,0)))</f>
        <v>#N/A</v>
      </c>
      <c r="E7" s="48" t="e">
        <f>IF(INDEX('MASTER Z-Ausgleich Übersicht'!$B$6:$AH$51,MATCH('Z-Ausgleich Vergleich'!$A7,'MASTER Z-Ausgleich Übersicht'!$A$6:$A$51,0),MATCH('Z-Ausgleich Vergleich'!E$5,'MASTER Z-Ausgleich Übersicht'!$B$5:$AH$5,0))=0,"",INDEX('MASTER Z-Ausgleich Übersicht'!$B$6:$AH$51,MATCH('Z-Ausgleich Vergleich'!$A7,'MASTER Z-Ausgleich Übersicht'!$A$6:$A$51,0),MATCH('Z-Ausgleich Vergleich'!E$5,'MASTER Z-Ausgleich Übersicht'!$B$5:$AH$5,0)))</f>
        <v>#N/A</v>
      </c>
      <c r="F7" s="48" t="e">
        <f>IF(INDEX('MASTER Z-Ausgleich Übersicht'!$B$6:$AH$51,MATCH('Z-Ausgleich Vergleich'!$A7,'MASTER Z-Ausgleich Übersicht'!$A$6:$A$51,0),MATCH('Z-Ausgleich Vergleich'!F$5,'MASTER Z-Ausgleich Übersicht'!$B$5:$AH$5,0))=0,"",INDEX('MASTER Z-Ausgleich Übersicht'!$B$6:$AH$51,MATCH('Z-Ausgleich Vergleich'!$A7,'MASTER Z-Ausgleich Übersicht'!$A$6:$A$51,0),MATCH('Z-Ausgleich Vergleich'!F$5,'MASTER Z-Ausgleich Übersicht'!$B$5:$AH$5,0)))</f>
        <v>#N/A</v>
      </c>
      <c r="H7" s="104" t="s">
        <v>187</v>
      </c>
    </row>
    <row r="8" spans="1:13" x14ac:dyDescent="0.25">
      <c r="A8" s="8" t="str">
        <v>Max. horizontal handling weight, centered</v>
      </c>
      <c r="B8" s="48" t="e">
        <f>IF(INDEX('MASTER Z-Ausgleich Übersicht'!$B$6:$AH$51,MATCH('Z-Ausgleich Vergleich'!$A8,'MASTER Z-Ausgleich Übersicht'!$A$6:$A$51,0),MATCH('Z-Ausgleich Vergleich'!B$5,'MASTER Z-Ausgleich Übersicht'!$B$5:$AH$5,0))=0,"",INDEX('MASTER Z-Ausgleich Übersicht'!$B$6:$AH$51,MATCH('Z-Ausgleich Vergleich'!$A8,'MASTER Z-Ausgleich Übersicht'!$A$6:$A$51,0),MATCH('Z-Ausgleich Vergleich'!B$5,'MASTER Z-Ausgleich Übersicht'!$B$5:$AH$5,0)))</f>
        <v>#N/A</v>
      </c>
      <c r="C8" s="48" t="e">
        <f>IF(INDEX('MASTER Z-Ausgleich Übersicht'!$B$6:$AH$51,MATCH('Z-Ausgleich Vergleich'!$A8,'MASTER Z-Ausgleich Übersicht'!$A$6:$A$51,0),MATCH('Z-Ausgleich Vergleich'!C$5,'MASTER Z-Ausgleich Übersicht'!$B$5:$AH$5,0))=0,"",INDEX('MASTER Z-Ausgleich Übersicht'!$B$6:$AH$51,MATCH('Z-Ausgleich Vergleich'!$A8,'MASTER Z-Ausgleich Übersicht'!$A$6:$A$51,0),MATCH('Z-Ausgleich Vergleich'!C$5,'MASTER Z-Ausgleich Übersicht'!$B$5:$AH$5,0)))</f>
        <v>#N/A</v>
      </c>
      <c r="D8" s="48" t="e">
        <f>IF(INDEX('MASTER Z-Ausgleich Übersicht'!$B$6:$AH$51,MATCH('Z-Ausgleich Vergleich'!$A8,'MASTER Z-Ausgleich Übersicht'!$A$6:$A$51,0),MATCH('Z-Ausgleich Vergleich'!D$5,'MASTER Z-Ausgleich Übersicht'!$B$5:$AH$5,0))=0,"",INDEX('MASTER Z-Ausgleich Übersicht'!$B$6:$AH$51,MATCH('Z-Ausgleich Vergleich'!$A8,'MASTER Z-Ausgleich Übersicht'!$A$6:$A$51,0),MATCH('Z-Ausgleich Vergleich'!D$5,'MASTER Z-Ausgleich Übersicht'!$B$5:$AH$5,0)))</f>
        <v>#N/A</v>
      </c>
      <c r="E8" s="48" t="e">
        <f>IF(INDEX('MASTER Z-Ausgleich Übersicht'!$B$6:$AH$51,MATCH('Z-Ausgleich Vergleich'!$A8,'MASTER Z-Ausgleich Übersicht'!$A$6:$A$51,0),MATCH('Z-Ausgleich Vergleich'!E$5,'MASTER Z-Ausgleich Übersicht'!$B$5:$AH$5,0))=0,"",INDEX('MASTER Z-Ausgleich Übersicht'!$B$6:$AH$51,MATCH('Z-Ausgleich Vergleich'!$A8,'MASTER Z-Ausgleich Übersicht'!$A$6:$A$51,0),MATCH('Z-Ausgleich Vergleich'!E$5,'MASTER Z-Ausgleich Übersicht'!$B$5:$AH$5,0)))</f>
        <v>#N/A</v>
      </c>
      <c r="F8" s="48" t="e">
        <f>IF(INDEX('MASTER Z-Ausgleich Übersicht'!$B$6:$AH$51,MATCH('Z-Ausgleich Vergleich'!$A8,'MASTER Z-Ausgleich Übersicht'!$A$6:$A$51,0),MATCH('Z-Ausgleich Vergleich'!F$5,'MASTER Z-Ausgleich Übersicht'!$B$5:$AH$5,0))=0,"",INDEX('MASTER Z-Ausgleich Übersicht'!$B$6:$AH$51,MATCH('Z-Ausgleich Vergleich'!$A8,'MASTER Z-Ausgleich Übersicht'!$A$6:$A$51,0),MATCH('Z-Ausgleich Vergleich'!F$5,'MASTER Z-Ausgleich Übersicht'!$B$5:$AH$5,0)))</f>
        <v>#N/A</v>
      </c>
      <c r="G8" s="11"/>
      <c r="H8" s="140" t="s">
        <v>188</v>
      </c>
      <c r="J8" s="11"/>
      <c r="K8" s="11"/>
      <c r="L8" s="11"/>
      <c r="M8" s="11"/>
    </row>
    <row r="9" spans="1:13" ht="47.45" customHeight="1" thickBot="1" x14ac:dyDescent="0.3">
      <c r="A9" s="5" t="str">
        <v>Vertical load diagram</v>
      </c>
      <c r="B9" s="25" t="e">
        <f>IF(INDEX('MASTER Z-Ausgleich Übersicht'!$B$6:$AH$51,MATCH('Z-Ausgleich Vergleich'!$A9,'MASTER Z-Ausgleich Übersicht'!$A$6:$A$51,0),MATCH('Z-Ausgleich Vergleich'!B$5,'MASTER Z-Ausgleich Übersicht'!$B$5:$AH$5,0))=0,"",INDEX('MASTER Z-Ausgleich Übersicht'!$B$6:$AH$51,MATCH('Z-Ausgleich Vergleich'!$A9,'MASTER Z-Ausgleich Übersicht'!$A$6:$A$51,0),MATCH('Z-Ausgleich Vergleich'!B$5,'MASTER Z-Ausgleich Übersicht'!$B$5:$AH$5,0)))</f>
        <v>#N/A</v>
      </c>
      <c r="C9" s="25" t="e">
        <f>IF(INDEX('MASTER Z-Ausgleich Übersicht'!$B$6:$AH$51,MATCH('Z-Ausgleich Vergleich'!$A9,'MASTER Z-Ausgleich Übersicht'!$A$6:$A$51,0),MATCH('Z-Ausgleich Vergleich'!C$5,'MASTER Z-Ausgleich Übersicht'!$B$5:$AH$5,0))=0,"",INDEX('MASTER Z-Ausgleich Übersicht'!$B$6:$AH$51,MATCH('Z-Ausgleich Vergleich'!$A9,'MASTER Z-Ausgleich Übersicht'!$A$6:$A$51,0),MATCH('Z-Ausgleich Vergleich'!C$5,'MASTER Z-Ausgleich Übersicht'!$B$5:$AH$5,0)))</f>
        <v>#N/A</v>
      </c>
      <c r="D9" s="25" t="e">
        <f>IF(INDEX('MASTER Z-Ausgleich Übersicht'!$B$6:$AH$51,MATCH('Z-Ausgleich Vergleich'!$A9,'MASTER Z-Ausgleich Übersicht'!$A$6:$A$51,0),MATCH('Z-Ausgleich Vergleich'!D$5,'MASTER Z-Ausgleich Übersicht'!$B$5:$AH$5,0))=0,"",INDEX('MASTER Z-Ausgleich Übersicht'!$B$6:$AH$51,MATCH('Z-Ausgleich Vergleich'!$A9,'MASTER Z-Ausgleich Übersicht'!$A$6:$A$51,0),MATCH('Z-Ausgleich Vergleich'!D$5,'MASTER Z-Ausgleich Übersicht'!$B$5:$AH$5,0)))</f>
        <v>#N/A</v>
      </c>
      <c r="E9" s="25" t="e">
        <f>IF(INDEX('MASTER Z-Ausgleich Übersicht'!$B$6:$AH$51,MATCH('Z-Ausgleich Vergleich'!$A9,'MASTER Z-Ausgleich Übersicht'!$A$6:$A$51,0),MATCH('Z-Ausgleich Vergleich'!E$5,'MASTER Z-Ausgleich Übersicht'!$B$5:$AH$5,0))=0,"",INDEX('MASTER Z-Ausgleich Übersicht'!$B$6:$AH$51,MATCH('Z-Ausgleich Vergleich'!$A9,'MASTER Z-Ausgleich Übersicht'!$A$6:$A$51,0),MATCH('Z-Ausgleich Vergleich'!E$5,'MASTER Z-Ausgleich Übersicht'!$B$5:$AH$5,0)))</f>
        <v>#N/A</v>
      </c>
      <c r="F9" s="25" t="e">
        <f>IF(INDEX('MASTER Z-Ausgleich Übersicht'!$B$6:$AH$51,MATCH('Z-Ausgleich Vergleich'!$A9,'MASTER Z-Ausgleich Übersicht'!$A$6:$A$51,0),MATCH('Z-Ausgleich Vergleich'!F$5,'MASTER Z-Ausgleich Übersicht'!$B$5:$AH$5,0))=0,"",INDEX('MASTER Z-Ausgleich Übersicht'!$B$6:$AH$51,MATCH('Z-Ausgleich Vergleich'!$A9,'MASTER Z-Ausgleich Übersicht'!$A$6:$A$51,0),MATCH('Z-Ausgleich Vergleich'!F$5,'MASTER Z-Ausgleich Übersicht'!$B$5:$AH$5,0)))</f>
        <v>#N/A</v>
      </c>
      <c r="G9" s="21"/>
      <c r="H9" s="79" t="s">
        <v>189</v>
      </c>
      <c r="J9" s="21"/>
      <c r="K9" s="21"/>
      <c r="L9" s="21"/>
    </row>
    <row r="10" spans="1:13" ht="57" customHeight="1" x14ac:dyDescent="0.25">
      <c r="A10" s="5" t="str">
        <v>Horizontal load diagram</v>
      </c>
      <c r="B10" s="25" t="e">
        <f>IF(INDEX('MASTER Z-Ausgleich Übersicht'!$B$6:$AH$51,MATCH('Z-Ausgleich Vergleich'!$A10,'MASTER Z-Ausgleich Übersicht'!$A$6:$A$51,0),MATCH('Z-Ausgleich Vergleich'!B$5,'MASTER Z-Ausgleich Übersicht'!$B$5:$AH$5,0))=0,"",INDEX('MASTER Z-Ausgleich Übersicht'!$B$6:$AH$51,MATCH('Z-Ausgleich Vergleich'!$A10,'MASTER Z-Ausgleich Übersicht'!$A$6:$A$51,0),MATCH('Z-Ausgleich Vergleich'!B$5,'MASTER Z-Ausgleich Übersicht'!$B$5:$AH$5,0)))</f>
        <v>#N/A</v>
      </c>
      <c r="C10" s="25" t="e">
        <f>IF(INDEX('MASTER Z-Ausgleich Übersicht'!$B$6:$AH$51,MATCH('Z-Ausgleich Vergleich'!$A10,'MASTER Z-Ausgleich Übersicht'!$A$6:$A$51,0),MATCH('Z-Ausgleich Vergleich'!C$5,'MASTER Z-Ausgleich Übersicht'!$B$5:$AH$5,0))=0,"",INDEX('MASTER Z-Ausgleich Übersicht'!$B$6:$AH$51,MATCH('Z-Ausgleich Vergleich'!$A10,'MASTER Z-Ausgleich Übersicht'!$A$6:$A$51,0),MATCH('Z-Ausgleich Vergleich'!C$5,'MASTER Z-Ausgleich Übersicht'!$B$5:$AH$5,0)))</f>
        <v>#N/A</v>
      </c>
      <c r="D10" s="25" t="e">
        <f>IF(INDEX('MASTER Z-Ausgleich Übersicht'!$B$6:$AH$51,MATCH('Z-Ausgleich Vergleich'!$A10,'MASTER Z-Ausgleich Übersicht'!$A$6:$A$51,0),MATCH('Z-Ausgleich Vergleich'!D$5,'MASTER Z-Ausgleich Übersicht'!$B$5:$AH$5,0))=0,"",INDEX('MASTER Z-Ausgleich Übersicht'!$B$6:$AH$51,MATCH('Z-Ausgleich Vergleich'!$A10,'MASTER Z-Ausgleich Übersicht'!$A$6:$A$51,0),MATCH('Z-Ausgleich Vergleich'!D$5,'MASTER Z-Ausgleich Übersicht'!$B$5:$AH$5,0)))</f>
        <v>#N/A</v>
      </c>
      <c r="E10" s="25" t="e">
        <f>IF(INDEX('MASTER Z-Ausgleich Übersicht'!$B$6:$AH$51,MATCH('Z-Ausgleich Vergleich'!$A10,'MASTER Z-Ausgleich Übersicht'!$A$6:$A$51,0),MATCH('Z-Ausgleich Vergleich'!E$5,'MASTER Z-Ausgleich Übersicht'!$B$5:$AH$5,0))=0,"",INDEX('MASTER Z-Ausgleich Übersicht'!$B$6:$AH$51,MATCH('Z-Ausgleich Vergleich'!$A10,'MASTER Z-Ausgleich Übersicht'!$A$6:$A$51,0),MATCH('Z-Ausgleich Vergleich'!E$5,'MASTER Z-Ausgleich Übersicht'!$B$5:$AH$5,0)))</f>
        <v>#N/A</v>
      </c>
      <c r="F10" s="25" t="e">
        <f>IF(INDEX('MASTER Z-Ausgleich Übersicht'!$B$6:$AH$51,MATCH('Z-Ausgleich Vergleich'!$A10,'MASTER Z-Ausgleich Übersicht'!$A$6:$A$51,0),MATCH('Z-Ausgleich Vergleich'!F$5,'MASTER Z-Ausgleich Übersicht'!$B$5:$AH$5,0))=0,"",INDEX('MASTER Z-Ausgleich Übersicht'!$B$6:$AH$51,MATCH('Z-Ausgleich Vergleich'!$A10,'MASTER Z-Ausgleich Übersicht'!$A$6:$A$51,0),MATCH('Z-Ausgleich Vergleich'!F$5,'MASTER Z-Ausgleich Übersicht'!$B$5:$AH$5,0)))</f>
        <v>#N/A</v>
      </c>
      <c r="G10" s="21"/>
      <c r="I10" s="21"/>
      <c r="J10" s="21"/>
      <c r="K10" s="21"/>
      <c r="L10" s="21"/>
    </row>
    <row r="11" spans="1:13" s="14" customFormat="1" ht="61.9" customHeight="1" x14ac:dyDescent="0.25">
      <c r="A11" s="5" t="str">
        <v>Deflection diagram</v>
      </c>
      <c r="B11" s="25" t="e">
        <f>IF(INDEX('MASTER Z-Ausgleich Übersicht'!$B$6:$AH$51,MATCH('Z-Ausgleich Vergleich'!$A11,'MASTER Z-Ausgleich Übersicht'!$A$6:$A$51,0),MATCH('Z-Ausgleich Vergleich'!B$5,'MASTER Z-Ausgleich Übersicht'!$B$5:$AH$5,0))=0,"",INDEX('MASTER Z-Ausgleich Übersicht'!$B$6:$AH$51,MATCH('Z-Ausgleich Vergleich'!$A11,'MASTER Z-Ausgleich Übersicht'!$A$6:$A$51,0),MATCH('Z-Ausgleich Vergleich'!B$5,'MASTER Z-Ausgleich Übersicht'!$B$5:$AH$5,0)))</f>
        <v>#N/A</v>
      </c>
      <c r="C11" s="25" t="e">
        <f>IF(INDEX('MASTER Z-Ausgleich Übersicht'!$B$6:$AH$51,MATCH('Z-Ausgleich Vergleich'!$A11,'MASTER Z-Ausgleich Übersicht'!$A$6:$A$51,0),MATCH('Z-Ausgleich Vergleich'!C$5,'MASTER Z-Ausgleich Übersicht'!$B$5:$AH$5,0))=0,"",INDEX('MASTER Z-Ausgleich Übersicht'!$B$6:$AH$51,MATCH('Z-Ausgleich Vergleich'!$A11,'MASTER Z-Ausgleich Übersicht'!$A$6:$A$51,0),MATCH('Z-Ausgleich Vergleich'!C$5,'MASTER Z-Ausgleich Übersicht'!$B$5:$AH$5,0)))</f>
        <v>#N/A</v>
      </c>
      <c r="D11" s="25" t="e">
        <f>IF(INDEX('MASTER Z-Ausgleich Übersicht'!$B$6:$AH$51,MATCH('Z-Ausgleich Vergleich'!$A11,'MASTER Z-Ausgleich Übersicht'!$A$6:$A$51,0),MATCH('Z-Ausgleich Vergleich'!D$5,'MASTER Z-Ausgleich Übersicht'!$B$5:$AH$5,0))=0,"",INDEX('MASTER Z-Ausgleich Übersicht'!$B$6:$AH$51,MATCH('Z-Ausgleich Vergleich'!$A11,'MASTER Z-Ausgleich Übersicht'!$A$6:$A$51,0),MATCH('Z-Ausgleich Vergleich'!D$5,'MASTER Z-Ausgleich Übersicht'!$B$5:$AH$5,0)))</f>
        <v>#N/A</v>
      </c>
      <c r="E11" s="25" t="e">
        <f>IF(INDEX('MASTER Z-Ausgleich Übersicht'!$B$6:$AH$51,MATCH('Z-Ausgleich Vergleich'!$A11,'MASTER Z-Ausgleich Übersicht'!$A$6:$A$51,0),MATCH('Z-Ausgleich Vergleich'!E$5,'MASTER Z-Ausgleich Übersicht'!$B$5:$AH$5,0))=0,"",INDEX('MASTER Z-Ausgleich Übersicht'!$B$6:$AH$51,MATCH('Z-Ausgleich Vergleich'!$A11,'MASTER Z-Ausgleich Übersicht'!$A$6:$A$51,0),MATCH('Z-Ausgleich Vergleich'!E$5,'MASTER Z-Ausgleich Übersicht'!$B$5:$AH$5,0)))</f>
        <v>#N/A</v>
      </c>
      <c r="F11" s="25" t="e">
        <f>IF(INDEX('MASTER Z-Ausgleich Übersicht'!$B$6:$AH$51,MATCH('Z-Ausgleich Vergleich'!$A11,'MASTER Z-Ausgleich Übersicht'!$A$6:$A$51,0),MATCH('Z-Ausgleich Vergleich'!F$5,'MASTER Z-Ausgleich Übersicht'!$B$5:$AH$5,0))=0,"",INDEX('MASTER Z-Ausgleich Übersicht'!$B$6:$AH$51,MATCH('Z-Ausgleich Vergleich'!$A11,'MASTER Z-Ausgleich Übersicht'!$A$6:$A$51,0),MATCH('Z-Ausgleich Vergleich'!F$5,'MASTER Z-Ausgleich Übersicht'!$B$5:$AH$5,0)))</f>
        <v>#N/A</v>
      </c>
    </row>
    <row r="12" spans="1:13" s="22" customFormat="1" x14ac:dyDescent="0.25">
      <c r="A12" s="22" t="str">
        <v>Static analysis</v>
      </c>
      <c r="B12" s="22" t="e">
        <f>IF(INDEX('MASTER Z-Ausgleich Übersicht'!$B$6:$AH$51,MATCH('Z-Ausgleich Vergleich'!$A12,'MASTER Z-Ausgleich Übersicht'!$A$6:$A$51,0),MATCH('Z-Ausgleich Vergleich'!B$5,'MASTER Z-Ausgleich Übersicht'!$B$5:$AH$5,0))=0,"",INDEX('MASTER Z-Ausgleich Übersicht'!$B$6:$AH$51,MATCH('Z-Ausgleich Vergleich'!$A12,'MASTER Z-Ausgleich Übersicht'!$A$6:$A$51,0),MATCH('Z-Ausgleich Vergleich'!B$5,'MASTER Z-Ausgleich Übersicht'!$B$5:$AH$5,0)))</f>
        <v>#N/A</v>
      </c>
      <c r="C12" s="22" t="e">
        <f>IF(INDEX('MASTER Z-Ausgleich Übersicht'!$B$6:$AH$51,MATCH('Z-Ausgleich Vergleich'!$A12,'MASTER Z-Ausgleich Übersicht'!$A$6:$A$51,0),MATCH('Z-Ausgleich Vergleich'!C$5,'MASTER Z-Ausgleich Übersicht'!$B$5:$AH$5,0))=0,"",INDEX('MASTER Z-Ausgleich Übersicht'!$B$6:$AH$51,MATCH('Z-Ausgleich Vergleich'!$A12,'MASTER Z-Ausgleich Übersicht'!$A$6:$A$51,0),MATCH('Z-Ausgleich Vergleich'!C$5,'MASTER Z-Ausgleich Übersicht'!$B$5:$AH$5,0)))</f>
        <v>#N/A</v>
      </c>
      <c r="D12" s="22" t="e">
        <f>IF(INDEX('MASTER Z-Ausgleich Übersicht'!$B$6:$AH$51,MATCH('Z-Ausgleich Vergleich'!$A12,'MASTER Z-Ausgleich Übersicht'!$A$6:$A$51,0),MATCH('Z-Ausgleich Vergleich'!D$5,'MASTER Z-Ausgleich Übersicht'!$B$5:$AH$5,0))=0,"",INDEX('MASTER Z-Ausgleich Übersicht'!$B$6:$AH$51,MATCH('Z-Ausgleich Vergleich'!$A12,'MASTER Z-Ausgleich Übersicht'!$A$6:$A$51,0),MATCH('Z-Ausgleich Vergleich'!D$5,'MASTER Z-Ausgleich Übersicht'!$B$5:$AH$5,0)))</f>
        <v>#N/A</v>
      </c>
      <c r="E12" s="22" t="e">
        <f>IF(INDEX('MASTER Z-Ausgleich Übersicht'!$B$6:$AH$51,MATCH('Z-Ausgleich Vergleich'!$A12,'MASTER Z-Ausgleich Übersicht'!$A$6:$A$51,0),MATCH('Z-Ausgleich Vergleich'!E$5,'MASTER Z-Ausgleich Übersicht'!$B$5:$AH$5,0))=0,"",INDEX('MASTER Z-Ausgleich Übersicht'!$B$6:$AH$51,MATCH('Z-Ausgleich Vergleich'!$A12,'MASTER Z-Ausgleich Übersicht'!$A$6:$A$51,0),MATCH('Z-Ausgleich Vergleich'!E$5,'MASTER Z-Ausgleich Übersicht'!$B$5:$AH$5,0)))</f>
        <v>#N/A</v>
      </c>
      <c r="F12" s="22" t="e">
        <f>IF(INDEX('MASTER Z-Ausgleich Übersicht'!$B$6:$AH$51,MATCH('Z-Ausgleich Vergleich'!$A12,'MASTER Z-Ausgleich Übersicht'!$A$6:$A$51,0),MATCH('Z-Ausgleich Vergleich'!F$5,'MASTER Z-Ausgleich Übersicht'!$B$5:$AH$5,0))=0,"",INDEX('MASTER Z-Ausgleich Übersicht'!$B$6:$AH$51,MATCH('Z-Ausgleich Vergleich'!$A12,'MASTER Z-Ausgleich Übersicht'!$A$6:$A$51,0),MATCH('Z-Ausgleich Vergleich'!F$5,'MASTER Z-Ausgleich Übersicht'!$B$5:$AH$5,0)))</f>
        <v>#N/A</v>
      </c>
    </row>
    <row r="13" spans="1:13" s="14" customFormat="1" x14ac:dyDescent="0.25">
      <c r="A13" s="5" t="str">
        <v>Max. moment Mx (locked/pressurized)</v>
      </c>
      <c r="B13" s="52" t="e">
        <f>IF(INDEX('MASTER Z-Ausgleich Übersicht'!$B$6:$AH$51,MATCH('Z-Ausgleich Vergleich'!$A13,'MASTER Z-Ausgleich Übersicht'!$A$6:$A$51,0),MATCH('Z-Ausgleich Vergleich'!B$5,'MASTER Z-Ausgleich Übersicht'!$B$5:$AH$5,0))=0,"",INDEX('MASTER Z-Ausgleich Übersicht'!$B$6:$AH$51,MATCH('Z-Ausgleich Vergleich'!$A13,'MASTER Z-Ausgleich Übersicht'!$A$6:$A$51,0),MATCH('Z-Ausgleich Vergleich'!B$5,'MASTER Z-Ausgleich Übersicht'!$B$5:$AH$5,0)))</f>
        <v>#N/A</v>
      </c>
      <c r="C13" s="52" t="e">
        <f>IF(INDEX('MASTER Z-Ausgleich Übersicht'!$B$6:$AH$51,MATCH('Z-Ausgleich Vergleich'!$A13,'MASTER Z-Ausgleich Übersicht'!$A$6:$A$51,0),MATCH('Z-Ausgleich Vergleich'!C$5,'MASTER Z-Ausgleich Übersicht'!$B$5:$AH$5,0))=0,"",INDEX('MASTER Z-Ausgleich Übersicht'!$B$6:$AH$51,MATCH('Z-Ausgleich Vergleich'!$A13,'MASTER Z-Ausgleich Übersicht'!$A$6:$A$51,0),MATCH('Z-Ausgleich Vergleich'!C$5,'MASTER Z-Ausgleich Übersicht'!$B$5:$AH$5,0)))</f>
        <v>#N/A</v>
      </c>
      <c r="D13" s="52" t="e">
        <f>IF(INDEX('MASTER Z-Ausgleich Übersicht'!$B$6:$AH$51,MATCH('Z-Ausgleich Vergleich'!$A13,'MASTER Z-Ausgleich Übersicht'!$A$6:$A$51,0),MATCH('Z-Ausgleich Vergleich'!D$5,'MASTER Z-Ausgleich Übersicht'!$B$5:$AH$5,0))=0,"",INDEX('MASTER Z-Ausgleich Übersicht'!$B$6:$AH$51,MATCH('Z-Ausgleich Vergleich'!$A13,'MASTER Z-Ausgleich Übersicht'!$A$6:$A$51,0),MATCH('Z-Ausgleich Vergleich'!D$5,'MASTER Z-Ausgleich Übersicht'!$B$5:$AH$5,0)))</f>
        <v>#N/A</v>
      </c>
      <c r="E13" s="52" t="e">
        <f>IF(INDEX('MASTER Z-Ausgleich Übersicht'!$B$6:$AH$51,MATCH('Z-Ausgleich Vergleich'!$A13,'MASTER Z-Ausgleich Übersicht'!$A$6:$A$51,0),MATCH('Z-Ausgleich Vergleich'!E$5,'MASTER Z-Ausgleich Übersicht'!$B$5:$AH$5,0))=0,"",INDEX('MASTER Z-Ausgleich Übersicht'!$B$6:$AH$51,MATCH('Z-Ausgleich Vergleich'!$A13,'MASTER Z-Ausgleich Übersicht'!$A$6:$A$51,0),MATCH('Z-Ausgleich Vergleich'!E$5,'MASTER Z-Ausgleich Übersicht'!$B$5:$AH$5,0)))</f>
        <v>#N/A</v>
      </c>
      <c r="F13" s="52" t="e">
        <f>IF(INDEX('MASTER Z-Ausgleich Übersicht'!$B$6:$AH$51,MATCH('Z-Ausgleich Vergleich'!$A13,'MASTER Z-Ausgleich Übersicht'!$A$6:$A$51,0),MATCH('Z-Ausgleich Vergleich'!F$5,'MASTER Z-Ausgleich Übersicht'!$B$5:$AH$5,0))=0,"",INDEX('MASTER Z-Ausgleich Übersicht'!$B$6:$AH$51,MATCH('Z-Ausgleich Vergleich'!$A13,'MASTER Z-Ausgleich Übersicht'!$A$6:$A$51,0),MATCH('Z-Ausgleich Vergleich'!F$5,'MASTER Z-Ausgleich Übersicht'!$B$5:$AH$5,0)))</f>
        <v>#N/A</v>
      </c>
    </row>
    <row r="14" spans="1:13" s="14" customFormat="1" x14ac:dyDescent="0.25">
      <c r="A14" s="5" t="str">
        <v>Max. moment My</v>
      </c>
      <c r="B14" s="52" t="e">
        <f>IF(INDEX('MASTER Z-Ausgleich Übersicht'!$B$6:$AH$51,MATCH('Z-Ausgleich Vergleich'!$A14,'MASTER Z-Ausgleich Übersicht'!$A$6:$A$51,0),MATCH('Z-Ausgleich Vergleich'!B$5,'MASTER Z-Ausgleich Übersicht'!$B$5:$AH$5,0))=0,"",INDEX('MASTER Z-Ausgleich Übersicht'!$B$6:$AH$51,MATCH('Z-Ausgleich Vergleich'!$A14,'MASTER Z-Ausgleich Übersicht'!$A$6:$A$51,0),MATCH('Z-Ausgleich Vergleich'!B$5,'MASTER Z-Ausgleich Übersicht'!$B$5:$AH$5,0)))</f>
        <v>#N/A</v>
      </c>
      <c r="C14" s="52" t="e">
        <f>IF(INDEX('MASTER Z-Ausgleich Übersicht'!$B$6:$AH$51,MATCH('Z-Ausgleich Vergleich'!$A14,'MASTER Z-Ausgleich Übersicht'!$A$6:$A$51,0),MATCH('Z-Ausgleich Vergleich'!C$5,'MASTER Z-Ausgleich Übersicht'!$B$5:$AH$5,0))=0,"",INDEX('MASTER Z-Ausgleich Übersicht'!$B$6:$AH$51,MATCH('Z-Ausgleich Vergleich'!$A14,'MASTER Z-Ausgleich Übersicht'!$A$6:$A$51,0),MATCH('Z-Ausgleich Vergleich'!C$5,'MASTER Z-Ausgleich Übersicht'!$B$5:$AH$5,0)))</f>
        <v>#N/A</v>
      </c>
      <c r="D14" s="52" t="e">
        <f>IF(INDEX('MASTER Z-Ausgleich Übersicht'!$B$6:$AH$51,MATCH('Z-Ausgleich Vergleich'!$A14,'MASTER Z-Ausgleich Übersicht'!$A$6:$A$51,0),MATCH('Z-Ausgleich Vergleich'!D$5,'MASTER Z-Ausgleich Übersicht'!$B$5:$AH$5,0))=0,"",INDEX('MASTER Z-Ausgleich Übersicht'!$B$6:$AH$51,MATCH('Z-Ausgleich Vergleich'!$A14,'MASTER Z-Ausgleich Übersicht'!$A$6:$A$51,0),MATCH('Z-Ausgleich Vergleich'!D$5,'MASTER Z-Ausgleich Übersicht'!$B$5:$AH$5,0)))</f>
        <v>#N/A</v>
      </c>
      <c r="E14" s="52" t="e">
        <f>IF(INDEX('MASTER Z-Ausgleich Übersicht'!$B$6:$AH$51,MATCH('Z-Ausgleich Vergleich'!$A14,'MASTER Z-Ausgleich Übersicht'!$A$6:$A$51,0),MATCH('Z-Ausgleich Vergleich'!E$5,'MASTER Z-Ausgleich Übersicht'!$B$5:$AH$5,0))=0,"",INDEX('MASTER Z-Ausgleich Übersicht'!$B$6:$AH$51,MATCH('Z-Ausgleich Vergleich'!$A14,'MASTER Z-Ausgleich Übersicht'!$A$6:$A$51,0),MATCH('Z-Ausgleich Vergleich'!E$5,'MASTER Z-Ausgleich Übersicht'!$B$5:$AH$5,0)))</f>
        <v>#N/A</v>
      </c>
      <c r="F14" s="52" t="e">
        <f>IF(INDEX('MASTER Z-Ausgleich Übersicht'!$B$6:$AH$51,MATCH('Z-Ausgleich Vergleich'!$A14,'MASTER Z-Ausgleich Übersicht'!$A$6:$A$51,0),MATCH('Z-Ausgleich Vergleich'!F$5,'MASTER Z-Ausgleich Übersicht'!$B$5:$AH$5,0))=0,"",INDEX('MASTER Z-Ausgleich Übersicht'!$B$6:$AH$51,MATCH('Z-Ausgleich Vergleich'!$A14,'MASTER Z-Ausgleich Übersicht'!$A$6:$A$51,0),MATCH('Z-Ausgleich Vergleich'!F$5,'MASTER Z-Ausgleich Übersicht'!$B$5:$AH$5,0)))</f>
        <v>#N/A</v>
      </c>
    </row>
    <row r="15" spans="1:13" s="14" customFormat="1" x14ac:dyDescent="0.25">
      <c r="A15" s="5" t="str">
        <v>Max. moment Mz (at room temperature Mr)</v>
      </c>
      <c r="B15" s="52" t="e">
        <f>IF(INDEX('MASTER Z-Ausgleich Übersicht'!$B$6:$AH$51,MATCH('Z-Ausgleich Vergleich'!$A15,'MASTER Z-Ausgleich Übersicht'!$A$6:$A$51,0),MATCH('Z-Ausgleich Vergleich'!B$5,'MASTER Z-Ausgleich Übersicht'!$B$5:$AH$5,0))=0,"",INDEX('MASTER Z-Ausgleich Übersicht'!$B$6:$AH$51,MATCH('Z-Ausgleich Vergleich'!$A15,'MASTER Z-Ausgleich Übersicht'!$A$6:$A$51,0),MATCH('Z-Ausgleich Vergleich'!B$5,'MASTER Z-Ausgleich Übersicht'!$B$5:$AH$5,0)))</f>
        <v>#N/A</v>
      </c>
      <c r="C15" s="52" t="e">
        <f>IF(INDEX('MASTER Z-Ausgleich Übersicht'!$B$6:$AH$51,MATCH('Z-Ausgleich Vergleich'!$A15,'MASTER Z-Ausgleich Übersicht'!$A$6:$A$51,0),MATCH('Z-Ausgleich Vergleich'!C$5,'MASTER Z-Ausgleich Übersicht'!$B$5:$AH$5,0))=0,"",INDEX('MASTER Z-Ausgleich Übersicht'!$B$6:$AH$51,MATCH('Z-Ausgleich Vergleich'!$A15,'MASTER Z-Ausgleich Übersicht'!$A$6:$A$51,0),MATCH('Z-Ausgleich Vergleich'!C$5,'MASTER Z-Ausgleich Übersicht'!$B$5:$AH$5,0)))</f>
        <v>#N/A</v>
      </c>
      <c r="D15" s="52" t="e">
        <f>IF(INDEX('MASTER Z-Ausgleich Übersicht'!$B$6:$AH$51,MATCH('Z-Ausgleich Vergleich'!$A15,'MASTER Z-Ausgleich Übersicht'!$A$6:$A$51,0),MATCH('Z-Ausgleich Vergleich'!D$5,'MASTER Z-Ausgleich Übersicht'!$B$5:$AH$5,0))=0,"",INDEX('MASTER Z-Ausgleich Übersicht'!$B$6:$AH$51,MATCH('Z-Ausgleich Vergleich'!$A15,'MASTER Z-Ausgleich Übersicht'!$A$6:$A$51,0),MATCH('Z-Ausgleich Vergleich'!D$5,'MASTER Z-Ausgleich Übersicht'!$B$5:$AH$5,0)))</f>
        <v>#N/A</v>
      </c>
      <c r="E15" s="52" t="e">
        <f>IF(INDEX('MASTER Z-Ausgleich Übersicht'!$B$6:$AH$51,MATCH('Z-Ausgleich Vergleich'!$A15,'MASTER Z-Ausgleich Übersicht'!$A$6:$A$51,0),MATCH('Z-Ausgleich Vergleich'!E$5,'MASTER Z-Ausgleich Übersicht'!$B$5:$AH$5,0))=0,"",INDEX('MASTER Z-Ausgleich Übersicht'!$B$6:$AH$51,MATCH('Z-Ausgleich Vergleich'!$A15,'MASTER Z-Ausgleich Übersicht'!$A$6:$A$51,0),MATCH('Z-Ausgleich Vergleich'!E$5,'MASTER Z-Ausgleich Übersicht'!$B$5:$AH$5,0)))</f>
        <v>#N/A</v>
      </c>
      <c r="F15" s="52" t="e">
        <f>IF(INDEX('MASTER Z-Ausgleich Übersicht'!$B$6:$AH$51,MATCH('Z-Ausgleich Vergleich'!$A15,'MASTER Z-Ausgleich Übersicht'!$A$6:$A$51,0),MATCH('Z-Ausgleich Vergleich'!F$5,'MASTER Z-Ausgleich Übersicht'!$B$5:$AH$5,0))=0,"",INDEX('MASTER Z-Ausgleich Übersicht'!$B$6:$AH$51,MATCH('Z-Ausgleich Vergleich'!$A15,'MASTER Z-Ausgleich Übersicht'!$A$6:$A$51,0),MATCH('Z-Ausgleich Vergleich'!F$5,'MASTER Z-Ausgleich Übersicht'!$B$5:$AH$5,0)))</f>
        <v>#N/A</v>
      </c>
    </row>
    <row r="16" spans="1:13" s="14" customFormat="1" x14ac:dyDescent="0.25">
      <c r="A16" s="5" t="str">
        <v>Superimposed moment Mxy (at room temperature My)</v>
      </c>
      <c r="B16" s="52" t="e">
        <f>IF(INDEX('MASTER Z-Ausgleich Übersicht'!$B$6:$AH$51,MATCH('Z-Ausgleich Vergleich'!$A16,'MASTER Z-Ausgleich Übersicht'!$A$6:$A$51,0),MATCH('Z-Ausgleich Vergleich'!B$5,'MASTER Z-Ausgleich Übersicht'!$B$5:$AH$5,0))=0,"",INDEX('MASTER Z-Ausgleich Übersicht'!$B$6:$AH$51,MATCH('Z-Ausgleich Vergleich'!$A16,'MASTER Z-Ausgleich Übersicht'!$A$6:$A$51,0),MATCH('Z-Ausgleich Vergleich'!B$5,'MASTER Z-Ausgleich Übersicht'!$B$5:$AH$5,0)))</f>
        <v>#N/A</v>
      </c>
      <c r="C16" s="52" t="e">
        <f>IF(INDEX('MASTER Z-Ausgleich Übersicht'!$B$6:$AH$51,MATCH('Z-Ausgleich Vergleich'!$A16,'MASTER Z-Ausgleich Übersicht'!$A$6:$A$51,0),MATCH('Z-Ausgleich Vergleich'!C$5,'MASTER Z-Ausgleich Übersicht'!$B$5:$AH$5,0))=0,"",INDEX('MASTER Z-Ausgleich Übersicht'!$B$6:$AH$51,MATCH('Z-Ausgleich Vergleich'!$A16,'MASTER Z-Ausgleich Übersicht'!$A$6:$A$51,0),MATCH('Z-Ausgleich Vergleich'!C$5,'MASTER Z-Ausgleich Übersicht'!$B$5:$AH$5,0)))</f>
        <v>#N/A</v>
      </c>
      <c r="D16" s="52" t="e">
        <f>IF(INDEX('MASTER Z-Ausgleich Übersicht'!$B$6:$AH$51,MATCH('Z-Ausgleich Vergleich'!$A16,'MASTER Z-Ausgleich Übersicht'!$A$6:$A$51,0),MATCH('Z-Ausgleich Vergleich'!D$5,'MASTER Z-Ausgleich Übersicht'!$B$5:$AH$5,0))=0,"",INDEX('MASTER Z-Ausgleich Übersicht'!$B$6:$AH$51,MATCH('Z-Ausgleich Vergleich'!$A16,'MASTER Z-Ausgleich Übersicht'!$A$6:$A$51,0),MATCH('Z-Ausgleich Vergleich'!D$5,'MASTER Z-Ausgleich Übersicht'!$B$5:$AH$5,0)))</f>
        <v>#N/A</v>
      </c>
      <c r="E16" s="52" t="e">
        <f>IF(INDEX('MASTER Z-Ausgleich Übersicht'!$B$6:$AH$51,MATCH('Z-Ausgleich Vergleich'!$A16,'MASTER Z-Ausgleich Übersicht'!$A$6:$A$51,0),MATCH('Z-Ausgleich Vergleich'!E$5,'MASTER Z-Ausgleich Übersicht'!$B$5:$AH$5,0))=0,"",INDEX('MASTER Z-Ausgleich Übersicht'!$B$6:$AH$51,MATCH('Z-Ausgleich Vergleich'!$A16,'MASTER Z-Ausgleich Übersicht'!$A$6:$A$51,0),MATCH('Z-Ausgleich Vergleich'!E$5,'MASTER Z-Ausgleich Übersicht'!$B$5:$AH$5,0)))</f>
        <v>#N/A</v>
      </c>
      <c r="F16" s="52" t="e">
        <f>IF(INDEX('MASTER Z-Ausgleich Übersicht'!$B$6:$AH$51,MATCH('Z-Ausgleich Vergleich'!$A16,'MASTER Z-Ausgleich Übersicht'!$A$6:$A$51,0),MATCH('Z-Ausgleich Vergleich'!F$5,'MASTER Z-Ausgleich Übersicht'!$B$5:$AH$5,0))=0,"",INDEX('MASTER Z-Ausgleich Übersicht'!$B$6:$AH$51,MATCH('Z-Ausgleich Vergleich'!$A16,'MASTER Z-Ausgleich Übersicht'!$A$6:$A$51,0),MATCH('Z-Ausgleich Vergleich'!F$5,'MASTER Z-Ausgleich Übersicht'!$B$5:$AH$5,0)))</f>
        <v>#N/A</v>
      </c>
    </row>
    <row r="17" spans="1:12" x14ac:dyDescent="0.25">
      <c r="A17" s="88" t="str">
        <v>Max. Pull (tensile) force Fz</v>
      </c>
      <c r="B17" s="53" t="e">
        <f>IF(INDEX('MASTER Z-Ausgleich Übersicht'!$B$6:$AH$51,MATCH('Z-Ausgleich Vergleich'!$A17,'MASTER Z-Ausgleich Übersicht'!$A$6:$A$51,0),MATCH('Z-Ausgleich Vergleich'!B$5,'MASTER Z-Ausgleich Übersicht'!$B$5:$AH$5,0))=0,"",INDEX('MASTER Z-Ausgleich Übersicht'!$B$6:$AH$51,MATCH('Z-Ausgleich Vergleich'!$A17,'MASTER Z-Ausgleich Übersicht'!$A$6:$A$51,0),MATCH('Z-Ausgleich Vergleich'!B$5,'MASTER Z-Ausgleich Übersicht'!$B$5:$AH$5,0)))</f>
        <v>#N/A</v>
      </c>
      <c r="C17" s="53" t="e">
        <f>IF(INDEX('MASTER Z-Ausgleich Übersicht'!$B$6:$AH$51,MATCH('Z-Ausgleich Vergleich'!$A17,'MASTER Z-Ausgleich Übersicht'!$A$6:$A$51,0),MATCH('Z-Ausgleich Vergleich'!C$5,'MASTER Z-Ausgleich Übersicht'!$B$5:$AH$5,0))=0,"",INDEX('MASTER Z-Ausgleich Übersicht'!$B$6:$AH$51,MATCH('Z-Ausgleich Vergleich'!$A17,'MASTER Z-Ausgleich Übersicht'!$A$6:$A$51,0),MATCH('Z-Ausgleich Vergleich'!C$5,'MASTER Z-Ausgleich Übersicht'!$B$5:$AH$5,0)))</f>
        <v>#N/A</v>
      </c>
      <c r="D17" s="53" t="e">
        <f>IF(INDEX('MASTER Z-Ausgleich Übersicht'!$B$6:$AH$51,MATCH('Z-Ausgleich Vergleich'!$A17,'MASTER Z-Ausgleich Übersicht'!$A$6:$A$51,0),MATCH('Z-Ausgleich Vergleich'!D$5,'MASTER Z-Ausgleich Übersicht'!$B$5:$AH$5,0))=0,"",INDEX('MASTER Z-Ausgleich Übersicht'!$B$6:$AH$51,MATCH('Z-Ausgleich Vergleich'!$A17,'MASTER Z-Ausgleich Übersicht'!$A$6:$A$51,0),MATCH('Z-Ausgleich Vergleich'!D$5,'MASTER Z-Ausgleich Übersicht'!$B$5:$AH$5,0)))</f>
        <v>#N/A</v>
      </c>
      <c r="E17" s="53" t="e">
        <f>IF(INDEX('MASTER Z-Ausgleich Übersicht'!$B$6:$AH$51,MATCH('Z-Ausgleich Vergleich'!$A17,'MASTER Z-Ausgleich Übersicht'!$A$6:$A$51,0),MATCH('Z-Ausgleich Vergleich'!E$5,'MASTER Z-Ausgleich Übersicht'!$B$5:$AH$5,0))=0,"",INDEX('MASTER Z-Ausgleich Übersicht'!$B$6:$AH$51,MATCH('Z-Ausgleich Vergleich'!$A17,'MASTER Z-Ausgleich Übersicht'!$A$6:$A$51,0),MATCH('Z-Ausgleich Vergleich'!E$5,'MASTER Z-Ausgleich Übersicht'!$B$5:$AH$5,0)))</f>
        <v>#N/A</v>
      </c>
      <c r="F17" s="53" t="e">
        <f>IF(INDEX('MASTER Z-Ausgleich Übersicht'!$B$6:$AH$51,MATCH('Z-Ausgleich Vergleich'!$A17,'MASTER Z-Ausgleich Übersicht'!$A$6:$A$51,0),MATCH('Z-Ausgleich Vergleich'!F$5,'MASTER Z-Ausgleich Übersicht'!$B$5:$AH$5,0))=0,"",INDEX('MASTER Z-Ausgleich Übersicht'!$B$6:$AH$51,MATCH('Z-Ausgleich Vergleich'!$A17,'MASTER Z-Ausgleich Übersicht'!$A$6:$A$51,0),MATCH('Z-Ausgleich Vergleich'!F$5,'MASTER Z-Ausgleich Übersicht'!$B$5:$AH$5,0)))</f>
        <v>#N/A</v>
      </c>
    </row>
    <row r="18" spans="1:12" x14ac:dyDescent="0.25">
      <c r="A18" s="5" t="str">
        <v>Max. Pressure (compressive ) force Fd</v>
      </c>
      <c r="B18" s="53" t="e">
        <f>IF(INDEX('MASTER Z-Ausgleich Übersicht'!$B$6:$AH$51,MATCH('Z-Ausgleich Vergleich'!$A18,'MASTER Z-Ausgleich Übersicht'!$A$6:$A$51,0),MATCH('Z-Ausgleich Vergleich'!B$5,'MASTER Z-Ausgleich Übersicht'!$B$5:$AH$5,0))=0,"",INDEX('MASTER Z-Ausgleich Übersicht'!$B$6:$AH$51,MATCH('Z-Ausgleich Vergleich'!$A18,'MASTER Z-Ausgleich Übersicht'!$A$6:$A$51,0),MATCH('Z-Ausgleich Vergleich'!B$5,'MASTER Z-Ausgleich Übersicht'!$B$5:$AH$5,0)))</f>
        <v>#N/A</v>
      </c>
      <c r="C18" s="53" t="e">
        <f>IF(INDEX('MASTER Z-Ausgleich Übersicht'!$B$6:$AH$51,MATCH('Z-Ausgleich Vergleich'!$A18,'MASTER Z-Ausgleich Übersicht'!$A$6:$A$51,0),MATCH('Z-Ausgleich Vergleich'!C$5,'MASTER Z-Ausgleich Übersicht'!$B$5:$AH$5,0))=0,"",INDEX('MASTER Z-Ausgleich Übersicht'!$B$6:$AH$51,MATCH('Z-Ausgleich Vergleich'!$A18,'MASTER Z-Ausgleich Übersicht'!$A$6:$A$51,0),MATCH('Z-Ausgleich Vergleich'!C$5,'MASTER Z-Ausgleich Übersicht'!$B$5:$AH$5,0)))</f>
        <v>#N/A</v>
      </c>
      <c r="D18" s="53" t="e">
        <f>IF(INDEX('MASTER Z-Ausgleich Übersicht'!$B$6:$AH$51,MATCH('Z-Ausgleich Vergleich'!$A18,'MASTER Z-Ausgleich Übersicht'!$A$6:$A$51,0),MATCH('Z-Ausgleich Vergleich'!D$5,'MASTER Z-Ausgleich Übersicht'!$B$5:$AH$5,0))=0,"",INDEX('MASTER Z-Ausgleich Übersicht'!$B$6:$AH$51,MATCH('Z-Ausgleich Vergleich'!$A18,'MASTER Z-Ausgleich Übersicht'!$A$6:$A$51,0),MATCH('Z-Ausgleich Vergleich'!D$5,'MASTER Z-Ausgleich Übersicht'!$B$5:$AH$5,0)))</f>
        <v>#N/A</v>
      </c>
      <c r="E18" s="53" t="e">
        <f>IF(INDEX('MASTER Z-Ausgleich Übersicht'!$B$6:$AH$51,MATCH('Z-Ausgleich Vergleich'!$A18,'MASTER Z-Ausgleich Übersicht'!$A$6:$A$51,0),MATCH('Z-Ausgleich Vergleich'!E$5,'MASTER Z-Ausgleich Übersicht'!$B$5:$AH$5,0))=0,"",INDEX('MASTER Z-Ausgleich Übersicht'!$B$6:$AH$51,MATCH('Z-Ausgleich Vergleich'!$A18,'MASTER Z-Ausgleich Übersicht'!$A$6:$A$51,0),MATCH('Z-Ausgleich Vergleich'!E$5,'MASTER Z-Ausgleich Übersicht'!$B$5:$AH$5,0)))</f>
        <v>#N/A</v>
      </c>
      <c r="F18" s="53" t="e">
        <f>IF(INDEX('MASTER Z-Ausgleich Übersicht'!$B$6:$AH$51,MATCH('Z-Ausgleich Vergleich'!$A18,'MASTER Z-Ausgleich Übersicht'!$A$6:$A$51,0),MATCH('Z-Ausgleich Vergleich'!F$5,'MASTER Z-Ausgleich Übersicht'!$B$5:$AH$5,0))=0,"",INDEX('MASTER Z-Ausgleich Übersicht'!$B$6:$AH$51,MATCH('Z-Ausgleich Vergleich'!$A18,'MASTER Z-Ausgleich Übersicht'!$A$6:$A$51,0),MATCH('Z-Ausgleich Vergleich'!F$5,'MASTER Z-Ausgleich Übersicht'!$B$5:$AH$5,0)))</f>
        <v>#N/A</v>
      </c>
      <c r="G18" s="15"/>
      <c r="H18" s="15"/>
      <c r="I18" s="15"/>
      <c r="J18" s="15"/>
      <c r="K18" s="15"/>
    </row>
    <row r="19" spans="1:12" x14ac:dyDescent="0.25">
      <c r="A19" s="5" t="str">
        <v>Max. shear force Fq</v>
      </c>
      <c r="B19" s="53" t="e">
        <f>IF(INDEX('MASTER Z-Ausgleich Übersicht'!$B$6:$AH$51,MATCH('Z-Ausgleich Vergleich'!$A19,'MASTER Z-Ausgleich Übersicht'!$A$6:$A$51,0),MATCH('Z-Ausgleich Vergleich'!B$5,'MASTER Z-Ausgleich Übersicht'!$B$5:$AH$5,0))=0,"",INDEX('MASTER Z-Ausgleich Übersicht'!$B$6:$AH$51,MATCH('Z-Ausgleich Vergleich'!$A19,'MASTER Z-Ausgleich Übersicht'!$A$6:$A$51,0),MATCH('Z-Ausgleich Vergleich'!B$5,'MASTER Z-Ausgleich Übersicht'!$B$5:$AH$5,0)))</f>
        <v>#N/A</v>
      </c>
      <c r="C19" s="53" t="e">
        <f>IF(INDEX('MASTER Z-Ausgleich Übersicht'!$B$6:$AH$51,MATCH('Z-Ausgleich Vergleich'!$A19,'MASTER Z-Ausgleich Übersicht'!$A$6:$A$51,0),MATCH('Z-Ausgleich Vergleich'!C$5,'MASTER Z-Ausgleich Übersicht'!$B$5:$AH$5,0))=0,"",INDEX('MASTER Z-Ausgleich Übersicht'!$B$6:$AH$51,MATCH('Z-Ausgleich Vergleich'!$A19,'MASTER Z-Ausgleich Übersicht'!$A$6:$A$51,0),MATCH('Z-Ausgleich Vergleich'!C$5,'MASTER Z-Ausgleich Übersicht'!$B$5:$AH$5,0)))</f>
        <v>#N/A</v>
      </c>
      <c r="D19" s="53" t="e">
        <f>IF(INDEX('MASTER Z-Ausgleich Übersicht'!$B$6:$AH$51,MATCH('Z-Ausgleich Vergleich'!$A19,'MASTER Z-Ausgleich Übersicht'!$A$6:$A$51,0),MATCH('Z-Ausgleich Vergleich'!D$5,'MASTER Z-Ausgleich Übersicht'!$B$5:$AH$5,0))=0,"",INDEX('MASTER Z-Ausgleich Übersicht'!$B$6:$AH$51,MATCH('Z-Ausgleich Vergleich'!$A19,'MASTER Z-Ausgleich Übersicht'!$A$6:$A$51,0),MATCH('Z-Ausgleich Vergleich'!D$5,'MASTER Z-Ausgleich Übersicht'!$B$5:$AH$5,0)))</f>
        <v>#N/A</v>
      </c>
      <c r="E19" s="53" t="e">
        <f>IF(INDEX('MASTER Z-Ausgleich Übersicht'!$B$6:$AH$51,MATCH('Z-Ausgleich Vergleich'!$A19,'MASTER Z-Ausgleich Übersicht'!$A$6:$A$51,0),MATCH('Z-Ausgleich Vergleich'!E$5,'MASTER Z-Ausgleich Übersicht'!$B$5:$AH$5,0))=0,"",INDEX('MASTER Z-Ausgleich Übersicht'!$B$6:$AH$51,MATCH('Z-Ausgleich Vergleich'!$A19,'MASTER Z-Ausgleich Übersicht'!$A$6:$A$51,0),MATCH('Z-Ausgleich Vergleich'!E$5,'MASTER Z-Ausgleich Übersicht'!$B$5:$AH$5,0)))</f>
        <v>#N/A</v>
      </c>
      <c r="F19" s="53" t="e">
        <f>IF(INDEX('MASTER Z-Ausgleich Übersicht'!$B$6:$AH$51,MATCH('Z-Ausgleich Vergleich'!$A19,'MASTER Z-Ausgleich Übersicht'!$A$6:$A$51,0),MATCH('Z-Ausgleich Vergleich'!F$5,'MASTER Z-Ausgleich Übersicht'!$B$5:$AH$5,0))=0,"",INDEX('MASTER Z-Ausgleich Übersicht'!$B$6:$AH$51,MATCH('Z-Ausgleich Vergleich'!$A19,'MASTER Z-Ausgleich Übersicht'!$A$6:$A$51,0),MATCH('Z-Ausgleich Vergleich'!F$5,'MASTER Z-Ausgleich Übersicht'!$B$5:$AH$5,0)))</f>
        <v>#N/A</v>
      </c>
      <c r="G19" s="15"/>
      <c r="H19" s="15"/>
      <c r="I19" s="15"/>
      <c r="J19" s="15"/>
      <c r="K19" s="15"/>
    </row>
    <row r="20" spans="1:12" x14ac:dyDescent="0.25">
      <c r="A20" s="5" t="str">
        <v xml:space="preserve">Mass moment of inertia around z-axis Jz </v>
      </c>
      <c r="B20" s="105" t="e">
        <f>IF(INDEX('MASTER Z-Ausgleich Übersicht'!$B$6:$AH$51,MATCH('Z-Ausgleich Vergleich'!$A20,'MASTER Z-Ausgleich Übersicht'!$A$6:$A$51,0),MATCH('Z-Ausgleich Vergleich'!B$5,'MASTER Z-Ausgleich Übersicht'!$B$5:$AH$5,0))=0,"",INDEX('MASTER Z-Ausgleich Übersicht'!$B$6:$AH$51,MATCH('Z-Ausgleich Vergleich'!$A20,'MASTER Z-Ausgleich Übersicht'!$A$6:$A$51,0),MATCH('Z-Ausgleich Vergleich'!B$5,'MASTER Z-Ausgleich Übersicht'!$B$5:$AH$5,0)))</f>
        <v>#N/A</v>
      </c>
      <c r="C20" s="105" t="e">
        <f>IF(INDEX('MASTER Z-Ausgleich Übersicht'!$B$6:$AH$51,MATCH('Z-Ausgleich Vergleich'!$A20,'MASTER Z-Ausgleich Übersicht'!$A$6:$A$51,0),MATCH('Z-Ausgleich Vergleich'!C$5,'MASTER Z-Ausgleich Übersicht'!$B$5:$AH$5,0))=0,"",INDEX('MASTER Z-Ausgleich Übersicht'!$B$6:$AH$51,MATCH('Z-Ausgleich Vergleich'!$A20,'MASTER Z-Ausgleich Übersicht'!$A$6:$A$51,0),MATCH('Z-Ausgleich Vergleich'!C$5,'MASTER Z-Ausgleich Übersicht'!$B$5:$AH$5,0)))</f>
        <v>#N/A</v>
      </c>
      <c r="D20" s="105" t="e">
        <f>IF(INDEX('MASTER Z-Ausgleich Übersicht'!$B$6:$AH$51,MATCH('Z-Ausgleich Vergleich'!$A20,'MASTER Z-Ausgleich Übersicht'!$A$6:$A$51,0),MATCH('Z-Ausgleich Vergleich'!D$5,'MASTER Z-Ausgleich Übersicht'!$B$5:$AH$5,0))=0,"",INDEX('MASTER Z-Ausgleich Übersicht'!$B$6:$AH$51,MATCH('Z-Ausgleich Vergleich'!$A20,'MASTER Z-Ausgleich Übersicht'!$A$6:$A$51,0),MATCH('Z-Ausgleich Vergleich'!D$5,'MASTER Z-Ausgleich Übersicht'!$B$5:$AH$5,0)))</f>
        <v>#N/A</v>
      </c>
      <c r="E20" s="105" t="e">
        <f>IF(INDEX('MASTER Z-Ausgleich Übersicht'!$B$6:$AH$51,MATCH('Z-Ausgleich Vergleich'!$A20,'MASTER Z-Ausgleich Übersicht'!$A$6:$A$51,0),MATCH('Z-Ausgleich Vergleich'!E$5,'MASTER Z-Ausgleich Übersicht'!$B$5:$AH$5,0))=0,"",INDEX('MASTER Z-Ausgleich Übersicht'!$B$6:$AH$51,MATCH('Z-Ausgleich Vergleich'!$A20,'MASTER Z-Ausgleich Übersicht'!$A$6:$A$51,0),MATCH('Z-Ausgleich Vergleich'!E$5,'MASTER Z-Ausgleich Übersicht'!$B$5:$AH$5,0)))</f>
        <v>#N/A</v>
      </c>
      <c r="F20" s="105" t="e">
        <f>IF(INDEX('MASTER Z-Ausgleich Übersicht'!$B$6:$AH$51,MATCH('Z-Ausgleich Vergleich'!$A20,'MASTER Z-Ausgleich Übersicht'!$A$6:$A$51,0),MATCH('Z-Ausgleich Vergleich'!F$5,'MASTER Z-Ausgleich Übersicht'!$B$5:$AH$5,0))=0,"",INDEX('MASTER Z-Ausgleich Übersicht'!$B$6:$AH$51,MATCH('Z-Ausgleich Vergleich'!$A20,'MASTER Z-Ausgleich Übersicht'!$A$6:$A$51,0),MATCH('Z-Ausgleich Vergleich'!F$5,'MASTER Z-Ausgleich Übersicht'!$B$5:$AH$5,0)))</f>
        <v>#N/A</v>
      </c>
      <c r="G20" s="15"/>
      <c r="H20" s="15"/>
      <c r="I20" s="15"/>
      <c r="J20" s="15"/>
      <c r="K20" s="15"/>
    </row>
    <row r="21" spans="1:12" s="18" customFormat="1" x14ac:dyDescent="0.25">
      <c r="A21" s="22" t="str">
        <v>Compensation</v>
      </c>
      <c r="B21" s="130" t="e">
        <f>IF(INDEX('MASTER Z-Ausgleich Übersicht'!$B$6:$AH$51,MATCH('Z-Ausgleich Vergleich'!$A21,'MASTER Z-Ausgleich Übersicht'!$A$6:$A$51,0),MATCH('Z-Ausgleich Vergleich'!B$5,'MASTER Z-Ausgleich Übersicht'!$B$5:$AH$5,0))=0,"",INDEX('MASTER Z-Ausgleich Übersicht'!$B$6:$AH$51,MATCH('Z-Ausgleich Vergleich'!$A21,'MASTER Z-Ausgleich Übersicht'!$A$6:$A$51,0),MATCH('Z-Ausgleich Vergleich'!B$5,'MASTER Z-Ausgleich Übersicht'!$B$5:$AH$5,0)))</f>
        <v>#N/A</v>
      </c>
      <c r="C21" s="130" t="e">
        <f>IF(INDEX('MASTER Z-Ausgleich Übersicht'!$B$6:$AH$51,MATCH('Z-Ausgleich Vergleich'!$A21,'MASTER Z-Ausgleich Übersicht'!$A$6:$A$51,0),MATCH('Z-Ausgleich Vergleich'!C$5,'MASTER Z-Ausgleich Übersicht'!$B$5:$AH$5,0))=0,"",INDEX('MASTER Z-Ausgleich Übersicht'!$B$6:$AH$51,MATCH('Z-Ausgleich Vergleich'!$A21,'MASTER Z-Ausgleich Übersicht'!$A$6:$A$51,0),MATCH('Z-Ausgleich Vergleich'!C$5,'MASTER Z-Ausgleich Übersicht'!$B$5:$AH$5,0)))</f>
        <v>#N/A</v>
      </c>
      <c r="D21" s="130" t="e">
        <f>IF(INDEX('MASTER Z-Ausgleich Übersicht'!$B$6:$AH$51,MATCH('Z-Ausgleich Vergleich'!$A21,'MASTER Z-Ausgleich Übersicht'!$A$6:$A$51,0),MATCH('Z-Ausgleich Vergleich'!D$5,'MASTER Z-Ausgleich Übersicht'!$B$5:$AH$5,0))=0,"",INDEX('MASTER Z-Ausgleich Übersicht'!$B$6:$AH$51,MATCH('Z-Ausgleich Vergleich'!$A21,'MASTER Z-Ausgleich Übersicht'!$A$6:$A$51,0),MATCH('Z-Ausgleich Vergleich'!D$5,'MASTER Z-Ausgleich Übersicht'!$B$5:$AH$5,0)))</f>
        <v>#N/A</v>
      </c>
      <c r="E21" s="130" t="e">
        <f>IF(INDEX('MASTER Z-Ausgleich Übersicht'!$B$6:$AH$51,MATCH('Z-Ausgleich Vergleich'!$A21,'MASTER Z-Ausgleich Übersicht'!$A$6:$A$51,0),MATCH('Z-Ausgleich Vergleich'!E$5,'MASTER Z-Ausgleich Übersicht'!$B$5:$AH$5,0))=0,"",INDEX('MASTER Z-Ausgleich Übersicht'!$B$6:$AH$51,MATCH('Z-Ausgleich Vergleich'!$A21,'MASTER Z-Ausgleich Übersicht'!$A$6:$A$51,0),MATCH('Z-Ausgleich Vergleich'!E$5,'MASTER Z-Ausgleich Übersicht'!$B$5:$AH$5,0)))</f>
        <v>#N/A</v>
      </c>
      <c r="F21" s="130" t="e">
        <f>IF(INDEX('MASTER Z-Ausgleich Übersicht'!$B$6:$AH$51,MATCH('Z-Ausgleich Vergleich'!$A21,'MASTER Z-Ausgleich Übersicht'!$A$6:$A$51,0),MATCH('Z-Ausgleich Vergleich'!F$5,'MASTER Z-Ausgleich Übersicht'!$B$5:$AH$5,0))=0,"",INDEX('MASTER Z-Ausgleich Übersicht'!$B$6:$AH$51,MATCH('Z-Ausgleich Vergleich'!$A21,'MASTER Z-Ausgleich Übersicht'!$A$6:$A$51,0),MATCH('Z-Ausgleich Vergleich'!F$5,'MASTER Z-Ausgleich Übersicht'!$B$5:$AH$5,0)))</f>
        <v>#N/A</v>
      </c>
      <c r="G21" s="131"/>
      <c r="H21" s="131"/>
      <c r="I21" s="131"/>
      <c r="J21" s="131"/>
      <c r="K21" s="131"/>
    </row>
    <row r="22" spans="1:12" x14ac:dyDescent="0.25">
      <c r="A22" s="5" t="str">
        <v>Max. compensation ±z</v>
      </c>
      <c r="B22" s="62" t="e">
        <f>IF(INDEX('MASTER Z-Ausgleich Übersicht'!$B$6:$AH$51,MATCH('Z-Ausgleich Vergleich'!$A22,'MASTER Z-Ausgleich Übersicht'!$A$6:$A$51,0),MATCH('Z-Ausgleich Vergleich'!B$5,'MASTER Z-Ausgleich Übersicht'!$B$5:$AH$5,0))=0,"",INDEX('MASTER Z-Ausgleich Übersicht'!$B$6:$AH$51,MATCH('Z-Ausgleich Vergleich'!$A22,'MASTER Z-Ausgleich Übersicht'!$A$6:$A$51,0),MATCH('Z-Ausgleich Vergleich'!B$5,'MASTER Z-Ausgleich Übersicht'!$B$5:$AH$5,0)))</f>
        <v>#N/A</v>
      </c>
      <c r="C22" s="63" t="e">
        <f>IF(INDEX('MASTER Z-Ausgleich Übersicht'!$B$6:$AH$51,MATCH('Z-Ausgleich Vergleich'!$A22,'MASTER Z-Ausgleich Übersicht'!$A$6:$A$51,0),MATCH('Z-Ausgleich Vergleich'!C$5,'MASTER Z-Ausgleich Übersicht'!$B$5:$AH$5,0))=0,"",INDEX('MASTER Z-Ausgleich Übersicht'!$B$6:$AH$51,MATCH('Z-Ausgleich Vergleich'!$A22,'MASTER Z-Ausgleich Übersicht'!$A$6:$A$51,0),MATCH('Z-Ausgleich Vergleich'!C$5,'MASTER Z-Ausgleich Übersicht'!$B$5:$AH$5,0)))</f>
        <v>#N/A</v>
      </c>
      <c r="D22" s="64" t="e">
        <f>IF(INDEX('MASTER Z-Ausgleich Übersicht'!$B$6:$AH$51,MATCH('Z-Ausgleich Vergleich'!$A22,'MASTER Z-Ausgleich Übersicht'!$A$6:$A$51,0),MATCH('Z-Ausgleich Vergleich'!D$5,'MASTER Z-Ausgleich Übersicht'!$B$5:$AH$5,0))=0,"",INDEX('MASTER Z-Ausgleich Übersicht'!$B$6:$AH$51,MATCH('Z-Ausgleich Vergleich'!$A22,'MASTER Z-Ausgleich Übersicht'!$A$6:$A$51,0),MATCH('Z-Ausgleich Vergleich'!D$5,'MASTER Z-Ausgleich Übersicht'!$B$5:$AH$5,0)))</f>
        <v>#N/A</v>
      </c>
      <c r="E22" s="65" t="e">
        <f>IF(INDEX('MASTER Z-Ausgleich Übersicht'!$B$6:$AH$51,MATCH('Z-Ausgleich Vergleich'!$A22,'MASTER Z-Ausgleich Übersicht'!$A$6:$A$51,0),MATCH('Z-Ausgleich Vergleich'!E$5,'MASTER Z-Ausgleich Übersicht'!$B$5:$AH$5,0))=0,"",INDEX('MASTER Z-Ausgleich Übersicht'!$B$6:$AH$51,MATCH('Z-Ausgleich Vergleich'!$A22,'MASTER Z-Ausgleich Übersicht'!$A$6:$A$51,0),MATCH('Z-Ausgleich Vergleich'!E$5,'MASTER Z-Ausgleich Übersicht'!$B$5:$AH$5,0)))</f>
        <v>#N/A</v>
      </c>
      <c r="F22" s="65" t="e">
        <f>IF(INDEX('MASTER Z-Ausgleich Übersicht'!$B$6:$AH$51,MATCH('Z-Ausgleich Vergleich'!$A22,'MASTER Z-Ausgleich Übersicht'!$A$6:$A$51,0),MATCH('Z-Ausgleich Vergleich'!F$5,'MASTER Z-Ausgleich Übersicht'!$B$5:$AH$5,0))=0,"",INDEX('MASTER Z-Ausgleich Übersicht'!$B$6:$AH$51,MATCH('Z-Ausgleich Vergleich'!$A22,'MASTER Z-Ausgleich Übersicht'!$A$6:$A$51,0),MATCH('Z-Ausgleich Vergleich'!F$5,'MASTER Z-Ausgleich Übersicht'!$B$5:$AH$5,0)))</f>
        <v>#N/A</v>
      </c>
      <c r="G22" s="15"/>
      <c r="H22" s="15"/>
      <c r="I22" s="15"/>
      <c r="J22" s="15"/>
      <c r="K22" s="15"/>
    </row>
    <row r="23" spans="1:12" x14ac:dyDescent="0.25">
      <c r="A23" s="5" t="str">
        <v>Repeat accuracy</v>
      </c>
      <c r="B23" s="56" t="e">
        <f>IF(INDEX('MASTER Z-Ausgleich Übersicht'!$B$6:$AH$51,MATCH('Z-Ausgleich Vergleich'!$A23,'MASTER Z-Ausgleich Übersicht'!$A$6:$A$51,0),MATCH('Z-Ausgleich Vergleich'!B$5,'MASTER Z-Ausgleich Übersicht'!$B$5:$AH$5,0))=0,"",INDEX('MASTER Z-Ausgleich Übersicht'!$B$6:$AH$51,MATCH('Z-Ausgleich Vergleich'!$A23,'MASTER Z-Ausgleich Übersicht'!$A$6:$A$51,0),MATCH('Z-Ausgleich Vergleich'!B$5,'MASTER Z-Ausgleich Übersicht'!$B$5:$AH$5,0)))</f>
        <v>#N/A</v>
      </c>
      <c r="C23" s="96" t="e">
        <f>IF(INDEX('MASTER Z-Ausgleich Übersicht'!$B$6:$AH$51,MATCH('Z-Ausgleich Vergleich'!$A23,'MASTER Z-Ausgleich Übersicht'!$A$6:$A$51,0),MATCH('Z-Ausgleich Vergleich'!C$5,'MASTER Z-Ausgleich Übersicht'!$B$5:$AH$5,0))=0,"",INDEX('MASTER Z-Ausgleich Übersicht'!$B$6:$AH$51,MATCH('Z-Ausgleich Vergleich'!$A23,'MASTER Z-Ausgleich Übersicht'!$A$6:$A$51,0),MATCH('Z-Ausgleich Vergleich'!C$5,'MASTER Z-Ausgleich Übersicht'!$B$5:$AH$5,0)))</f>
        <v>#N/A</v>
      </c>
      <c r="D23" s="134" t="e">
        <f>IF(INDEX('MASTER Z-Ausgleich Übersicht'!$B$6:$AH$51,MATCH('Z-Ausgleich Vergleich'!$A23,'MASTER Z-Ausgleich Übersicht'!$A$6:$A$51,0),MATCH('Z-Ausgleich Vergleich'!D$5,'MASTER Z-Ausgleich Übersicht'!$B$5:$AH$5,0))=0,"",INDEX('MASTER Z-Ausgleich Übersicht'!$B$6:$AH$51,MATCH('Z-Ausgleich Vergleich'!$A23,'MASTER Z-Ausgleich Übersicht'!$A$6:$A$51,0),MATCH('Z-Ausgleich Vergleich'!D$5,'MASTER Z-Ausgleich Übersicht'!$B$5:$AH$5,0)))</f>
        <v>#N/A</v>
      </c>
      <c r="E23" s="135" t="e">
        <f>IF(INDEX('MASTER Z-Ausgleich Übersicht'!$B$6:$AH$51,MATCH('Z-Ausgleich Vergleich'!$A23,'MASTER Z-Ausgleich Übersicht'!$A$6:$A$51,0),MATCH('Z-Ausgleich Vergleich'!E$5,'MASTER Z-Ausgleich Übersicht'!$B$5:$AH$5,0))=0,"",INDEX('MASTER Z-Ausgleich Übersicht'!$B$6:$AH$51,MATCH('Z-Ausgleich Vergleich'!$A23,'MASTER Z-Ausgleich Übersicht'!$A$6:$A$51,0),MATCH('Z-Ausgleich Vergleich'!E$5,'MASTER Z-Ausgleich Übersicht'!$B$5:$AH$5,0)))</f>
        <v>#N/A</v>
      </c>
      <c r="F23" s="135" t="e">
        <f>IF(INDEX('MASTER Z-Ausgleich Übersicht'!$B$6:$AH$51,MATCH('Z-Ausgleich Vergleich'!$A23,'MASTER Z-Ausgleich Übersicht'!$A$6:$A$51,0),MATCH('Z-Ausgleich Vergleich'!F$5,'MASTER Z-Ausgleich Übersicht'!$B$5:$AH$5,0))=0,"",INDEX('MASTER Z-Ausgleich Übersicht'!$B$6:$AH$51,MATCH('Z-Ausgleich Vergleich'!$A23,'MASTER Z-Ausgleich Übersicht'!$A$6:$A$51,0),MATCH('Z-Ausgleich Vergleich'!F$5,'MASTER Z-Ausgleich Übersicht'!$B$5:$AH$5,0)))</f>
        <v>#N/A</v>
      </c>
      <c r="G23" s="16"/>
      <c r="H23" s="16"/>
      <c r="I23" s="16"/>
      <c r="J23" s="16"/>
      <c r="K23" s="16"/>
    </row>
    <row r="24" spans="1:12" s="18" customFormat="1" x14ac:dyDescent="0.25">
      <c r="A24" s="22" t="str">
        <v>Locking &amp; position retention</v>
      </c>
      <c r="B24" s="57" t="e">
        <f>IF(INDEX('MASTER Z-Ausgleich Übersicht'!$B$6:$AH$51,MATCH('Z-Ausgleich Vergleich'!$A24,'MASTER Z-Ausgleich Übersicht'!$A$6:$A$51,0),MATCH('Z-Ausgleich Vergleich'!B$5,'MASTER Z-Ausgleich Übersicht'!$B$5:$AH$5,0))=0,"",INDEX('MASTER Z-Ausgleich Übersicht'!$B$6:$AH$51,MATCH('Z-Ausgleich Vergleich'!$A24,'MASTER Z-Ausgleich Übersicht'!$A$6:$A$51,0),MATCH('Z-Ausgleich Vergleich'!B$5,'MASTER Z-Ausgleich Übersicht'!$B$5:$AH$5,0)))</f>
        <v>#N/A</v>
      </c>
      <c r="C24" s="57" t="e">
        <f>IF(INDEX('MASTER Z-Ausgleich Übersicht'!$B$6:$AH$51,MATCH('Z-Ausgleich Vergleich'!$A24,'MASTER Z-Ausgleich Übersicht'!$A$6:$A$51,0),MATCH('Z-Ausgleich Vergleich'!C$5,'MASTER Z-Ausgleich Übersicht'!$B$5:$AH$5,0))=0,"",INDEX('MASTER Z-Ausgleich Übersicht'!$B$6:$AH$51,MATCH('Z-Ausgleich Vergleich'!$A24,'MASTER Z-Ausgleich Übersicht'!$A$6:$A$51,0),MATCH('Z-Ausgleich Vergleich'!C$5,'MASTER Z-Ausgleich Übersicht'!$B$5:$AH$5,0)))</f>
        <v>#N/A</v>
      </c>
      <c r="D24" s="57" t="e">
        <f>IF(INDEX('MASTER Z-Ausgleich Übersicht'!$B$6:$AH$51,MATCH('Z-Ausgleich Vergleich'!$A24,'MASTER Z-Ausgleich Übersicht'!$A$6:$A$51,0),MATCH('Z-Ausgleich Vergleich'!D$5,'MASTER Z-Ausgleich Übersicht'!$B$5:$AH$5,0))=0,"",INDEX('MASTER Z-Ausgleich Übersicht'!$B$6:$AH$51,MATCH('Z-Ausgleich Vergleich'!$A24,'MASTER Z-Ausgleich Übersicht'!$A$6:$A$51,0),MATCH('Z-Ausgleich Vergleich'!D$5,'MASTER Z-Ausgleich Übersicht'!$B$5:$AH$5,0)))</f>
        <v>#N/A</v>
      </c>
      <c r="E24" s="57" t="e">
        <f>IF(INDEX('MASTER Z-Ausgleich Übersicht'!$B$6:$AH$51,MATCH('Z-Ausgleich Vergleich'!$A24,'MASTER Z-Ausgleich Übersicht'!$A$6:$A$51,0),MATCH('Z-Ausgleich Vergleich'!E$5,'MASTER Z-Ausgleich Übersicht'!$B$5:$AH$5,0))=0,"",INDEX('MASTER Z-Ausgleich Übersicht'!$B$6:$AH$51,MATCH('Z-Ausgleich Vergleich'!$A24,'MASTER Z-Ausgleich Übersicht'!$A$6:$A$51,0),MATCH('Z-Ausgleich Vergleich'!E$5,'MASTER Z-Ausgleich Übersicht'!$B$5:$AH$5,0)))</f>
        <v>#N/A</v>
      </c>
      <c r="F24" s="57" t="e">
        <f>IF(INDEX('MASTER Z-Ausgleich Übersicht'!$B$6:$AH$51,MATCH('Z-Ausgleich Vergleich'!$A24,'MASTER Z-Ausgleich Übersicht'!$A$6:$A$51,0),MATCH('Z-Ausgleich Vergleich'!F$5,'MASTER Z-Ausgleich Übersicht'!$B$5:$AH$5,0))=0,"",INDEX('MASTER Z-Ausgleich Übersicht'!$B$6:$AH$51,MATCH('Z-Ausgleich Vergleich'!$A24,'MASTER Z-Ausgleich Übersicht'!$A$6:$A$51,0),MATCH('Z-Ausgleich Vergleich'!F$5,'MASTER Z-Ausgleich Übersicht'!$B$5:$AH$5,0)))</f>
        <v>#N/A</v>
      </c>
    </row>
    <row r="25" spans="1:12" x14ac:dyDescent="0.25">
      <c r="A25" s="88" t="str">
        <v>Locking force retracted (at 6 bar)</v>
      </c>
      <c r="B25" s="53" t="e">
        <f>IF(INDEX('MASTER Z-Ausgleich Übersicht'!$B$6:$AH$51,MATCH('Z-Ausgleich Vergleich'!$A25,'MASTER Z-Ausgleich Übersicht'!$A$6:$A$51,0),MATCH('Z-Ausgleich Vergleich'!B$5,'MASTER Z-Ausgleich Übersicht'!$B$5:$AH$5,0))=0,"",INDEX('MASTER Z-Ausgleich Übersicht'!$B$6:$AH$51,MATCH('Z-Ausgleich Vergleich'!$A25,'MASTER Z-Ausgleich Übersicht'!$A$6:$A$51,0),MATCH('Z-Ausgleich Vergleich'!B$5,'MASTER Z-Ausgleich Übersicht'!$B$5:$AH$5,0)))</f>
        <v>#N/A</v>
      </c>
      <c r="C25" s="53" t="e">
        <f>IF(INDEX('MASTER Z-Ausgleich Übersicht'!$B$6:$AH$51,MATCH('Z-Ausgleich Vergleich'!$A25,'MASTER Z-Ausgleich Übersicht'!$A$6:$A$51,0),MATCH('Z-Ausgleich Vergleich'!C$5,'MASTER Z-Ausgleich Übersicht'!$B$5:$AH$5,0))=0,"",INDEX('MASTER Z-Ausgleich Übersicht'!$B$6:$AH$51,MATCH('Z-Ausgleich Vergleich'!$A25,'MASTER Z-Ausgleich Übersicht'!$A$6:$A$51,0),MATCH('Z-Ausgleich Vergleich'!C$5,'MASTER Z-Ausgleich Übersicht'!$B$5:$AH$5,0)))</f>
        <v>#N/A</v>
      </c>
      <c r="D25" s="53" t="e">
        <f>IF(INDEX('MASTER Z-Ausgleich Übersicht'!$B$6:$AH$51,MATCH('Z-Ausgleich Vergleich'!$A25,'MASTER Z-Ausgleich Übersicht'!$A$6:$A$51,0),MATCH('Z-Ausgleich Vergleich'!D$5,'MASTER Z-Ausgleich Übersicht'!$B$5:$AH$5,0))=0,"",INDEX('MASTER Z-Ausgleich Übersicht'!$B$6:$AH$51,MATCH('Z-Ausgleich Vergleich'!$A25,'MASTER Z-Ausgleich Übersicht'!$A$6:$A$51,0),MATCH('Z-Ausgleich Vergleich'!D$5,'MASTER Z-Ausgleich Übersicht'!$B$5:$AH$5,0)))</f>
        <v>#N/A</v>
      </c>
      <c r="E25" s="53" t="e">
        <f>IF(INDEX('MASTER Z-Ausgleich Übersicht'!$B$6:$AH$51,MATCH('Z-Ausgleich Vergleich'!$A25,'MASTER Z-Ausgleich Übersicht'!$A$6:$A$51,0),MATCH('Z-Ausgleich Vergleich'!E$5,'MASTER Z-Ausgleich Übersicht'!$B$5:$AH$5,0))=0,"",INDEX('MASTER Z-Ausgleich Übersicht'!$B$6:$AH$51,MATCH('Z-Ausgleich Vergleich'!$A25,'MASTER Z-Ausgleich Übersicht'!$A$6:$A$51,0),MATCH('Z-Ausgleich Vergleich'!E$5,'MASTER Z-Ausgleich Übersicht'!$B$5:$AH$5,0)))</f>
        <v>#N/A</v>
      </c>
      <c r="F25" s="53" t="e">
        <f>IF(INDEX('MASTER Z-Ausgleich Übersicht'!$B$6:$AH$51,MATCH('Z-Ausgleich Vergleich'!$A25,'MASTER Z-Ausgleich Übersicht'!$A$6:$A$51,0),MATCH('Z-Ausgleich Vergleich'!F$5,'MASTER Z-Ausgleich Übersicht'!$B$5:$AH$5,0))=0,"",INDEX('MASTER Z-Ausgleich Übersicht'!$B$6:$AH$51,MATCH('Z-Ausgleich Vergleich'!$A25,'MASTER Z-Ausgleich Übersicht'!$A$6:$A$51,0),MATCH('Z-Ausgleich Vergleich'!F$5,'MASTER Z-Ausgleich Übersicht'!$B$5:$AH$5,0)))</f>
        <v>#N/A</v>
      </c>
      <c r="G25" s="16"/>
      <c r="H25" s="16"/>
      <c r="I25" s="16"/>
      <c r="J25" s="16"/>
      <c r="K25" s="16"/>
    </row>
    <row r="26" spans="1:12" x14ac:dyDescent="0.25">
      <c r="A26" s="5" t="str">
        <v>Locking force extended (at 6 bar)</v>
      </c>
      <c r="B26" s="53" t="e">
        <f>IF(INDEX('MASTER Z-Ausgleich Übersicht'!$B$6:$AH$51,MATCH('Z-Ausgleich Vergleich'!$A26,'MASTER Z-Ausgleich Übersicht'!$A$6:$A$51,0),MATCH('Z-Ausgleich Vergleich'!B$5,'MASTER Z-Ausgleich Übersicht'!$B$5:$AH$5,0))=0,"",INDEX('MASTER Z-Ausgleich Übersicht'!$B$6:$AH$51,MATCH('Z-Ausgleich Vergleich'!$A26,'MASTER Z-Ausgleich Übersicht'!$A$6:$A$51,0),MATCH('Z-Ausgleich Vergleich'!B$5,'MASTER Z-Ausgleich Übersicht'!$B$5:$AH$5,0)))</f>
        <v>#N/A</v>
      </c>
      <c r="C26" s="53" t="e">
        <f>IF(INDEX('MASTER Z-Ausgleich Übersicht'!$B$6:$AH$51,MATCH('Z-Ausgleich Vergleich'!$A26,'MASTER Z-Ausgleich Übersicht'!$A$6:$A$51,0),MATCH('Z-Ausgleich Vergleich'!C$5,'MASTER Z-Ausgleich Übersicht'!$B$5:$AH$5,0))=0,"",INDEX('MASTER Z-Ausgleich Übersicht'!$B$6:$AH$51,MATCH('Z-Ausgleich Vergleich'!$A26,'MASTER Z-Ausgleich Übersicht'!$A$6:$A$51,0),MATCH('Z-Ausgleich Vergleich'!C$5,'MASTER Z-Ausgleich Übersicht'!$B$5:$AH$5,0)))</f>
        <v>#N/A</v>
      </c>
      <c r="D26" s="53" t="e">
        <f>IF(INDEX('MASTER Z-Ausgleich Übersicht'!$B$6:$AH$51,MATCH('Z-Ausgleich Vergleich'!$A26,'MASTER Z-Ausgleich Übersicht'!$A$6:$A$51,0),MATCH('Z-Ausgleich Vergleich'!D$5,'MASTER Z-Ausgleich Übersicht'!$B$5:$AH$5,0))=0,"",INDEX('MASTER Z-Ausgleich Übersicht'!$B$6:$AH$51,MATCH('Z-Ausgleich Vergleich'!$A26,'MASTER Z-Ausgleich Übersicht'!$A$6:$A$51,0),MATCH('Z-Ausgleich Vergleich'!D$5,'MASTER Z-Ausgleich Übersicht'!$B$5:$AH$5,0)))</f>
        <v>#N/A</v>
      </c>
      <c r="E26" s="53" t="e">
        <f>IF(INDEX('MASTER Z-Ausgleich Übersicht'!$B$6:$AH$51,MATCH('Z-Ausgleich Vergleich'!$A26,'MASTER Z-Ausgleich Übersicht'!$A$6:$A$51,0),MATCH('Z-Ausgleich Vergleich'!E$5,'MASTER Z-Ausgleich Übersicht'!$B$5:$AH$5,0))=0,"",INDEX('MASTER Z-Ausgleich Übersicht'!$B$6:$AH$51,MATCH('Z-Ausgleich Vergleich'!$A26,'MASTER Z-Ausgleich Übersicht'!$A$6:$A$51,0),MATCH('Z-Ausgleich Vergleich'!E$5,'MASTER Z-Ausgleich Übersicht'!$B$5:$AH$5,0)))</f>
        <v>#N/A</v>
      </c>
      <c r="F26" s="53" t="e">
        <f>IF(INDEX('MASTER Z-Ausgleich Übersicht'!$B$6:$AH$51,MATCH('Z-Ausgleich Vergleich'!$A26,'MASTER Z-Ausgleich Übersicht'!$A$6:$A$51,0),MATCH('Z-Ausgleich Vergleich'!F$5,'MASTER Z-Ausgleich Übersicht'!$B$5:$AH$5,0))=0,"",INDEX('MASTER Z-Ausgleich Übersicht'!$B$6:$AH$51,MATCH('Z-Ausgleich Vergleich'!$A26,'MASTER Z-Ausgleich Übersicht'!$A$6:$A$51,0),MATCH('Z-Ausgleich Vergleich'!F$5,'MASTER Z-Ausgleich Übersicht'!$B$5:$AH$5,0)))</f>
        <v>#N/A</v>
      </c>
      <c r="G26" s="95"/>
      <c r="K26" s="11"/>
    </row>
    <row r="27" spans="1:12" x14ac:dyDescent="0.25">
      <c r="A27" s="5" t="str">
        <v>Min. spring force</v>
      </c>
      <c r="B27" s="53" t="e">
        <f>IF(INDEX('MASTER Z-Ausgleich Übersicht'!$B$6:$AH$51,MATCH('Z-Ausgleich Vergleich'!$A27,'MASTER Z-Ausgleich Übersicht'!$A$6:$A$51,0),MATCH('Z-Ausgleich Vergleich'!B$5,'MASTER Z-Ausgleich Übersicht'!$B$5:$AH$5,0))=0,"",INDEX('MASTER Z-Ausgleich Übersicht'!$B$6:$AH$51,MATCH('Z-Ausgleich Vergleich'!$A27,'MASTER Z-Ausgleich Übersicht'!$A$6:$A$51,0),MATCH('Z-Ausgleich Vergleich'!B$5,'MASTER Z-Ausgleich Übersicht'!$B$5:$AH$5,0)))</f>
        <v>#N/A</v>
      </c>
      <c r="C27" s="53" t="e">
        <f>IF(INDEX('MASTER Z-Ausgleich Übersicht'!$B$6:$AH$51,MATCH('Z-Ausgleich Vergleich'!$A27,'MASTER Z-Ausgleich Übersicht'!$A$6:$A$51,0),MATCH('Z-Ausgleich Vergleich'!C$5,'MASTER Z-Ausgleich Übersicht'!$B$5:$AH$5,0))=0,"",INDEX('MASTER Z-Ausgleich Übersicht'!$B$6:$AH$51,MATCH('Z-Ausgleich Vergleich'!$A27,'MASTER Z-Ausgleich Übersicht'!$A$6:$A$51,0),MATCH('Z-Ausgleich Vergleich'!C$5,'MASTER Z-Ausgleich Übersicht'!$B$5:$AH$5,0)))</f>
        <v>#N/A</v>
      </c>
      <c r="D27" s="53" t="e">
        <f>IF(INDEX('MASTER Z-Ausgleich Übersicht'!$B$6:$AH$51,MATCH('Z-Ausgleich Vergleich'!$A27,'MASTER Z-Ausgleich Übersicht'!$A$6:$A$51,0),MATCH('Z-Ausgleich Vergleich'!D$5,'MASTER Z-Ausgleich Übersicht'!$B$5:$AH$5,0))=0,"",INDEX('MASTER Z-Ausgleich Übersicht'!$B$6:$AH$51,MATCH('Z-Ausgleich Vergleich'!$A27,'MASTER Z-Ausgleich Übersicht'!$A$6:$A$51,0),MATCH('Z-Ausgleich Vergleich'!D$5,'MASTER Z-Ausgleich Übersicht'!$B$5:$AH$5,0)))</f>
        <v>#N/A</v>
      </c>
      <c r="E27" s="53" t="e">
        <f>IF(INDEX('MASTER Z-Ausgleich Übersicht'!$B$6:$AH$51,MATCH('Z-Ausgleich Vergleich'!$A27,'MASTER Z-Ausgleich Übersicht'!$A$6:$A$51,0),MATCH('Z-Ausgleich Vergleich'!E$5,'MASTER Z-Ausgleich Übersicht'!$B$5:$AH$5,0))=0,"",INDEX('MASTER Z-Ausgleich Übersicht'!$B$6:$AH$51,MATCH('Z-Ausgleich Vergleich'!$A27,'MASTER Z-Ausgleich Übersicht'!$A$6:$A$51,0),MATCH('Z-Ausgleich Vergleich'!E$5,'MASTER Z-Ausgleich Übersicht'!$B$5:$AH$5,0)))</f>
        <v>#N/A</v>
      </c>
      <c r="F27" s="53" t="e">
        <f>IF(INDEX('MASTER Z-Ausgleich Übersicht'!$B$6:$AH$51,MATCH('Z-Ausgleich Vergleich'!$A27,'MASTER Z-Ausgleich Übersicht'!$A$6:$A$51,0),MATCH('Z-Ausgleich Vergleich'!F$5,'MASTER Z-Ausgleich Übersicht'!$B$5:$AH$5,0))=0,"",INDEX('MASTER Z-Ausgleich Übersicht'!$B$6:$AH$51,MATCH('Z-Ausgleich Vergleich'!$A27,'MASTER Z-Ausgleich Übersicht'!$A$6:$A$51,0),MATCH('Z-Ausgleich Vergleich'!F$5,'MASTER Z-Ausgleich Übersicht'!$B$5:$AH$5,0)))</f>
        <v>#N/A</v>
      </c>
      <c r="G27" s="95"/>
      <c r="K27" s="11"/>
    </row>
    <row r="28" spans="1:12" x14ac:dyDescent="0.25">
      <c r="A28" s="5" t="str">
        <v>Max. spring force</v>
      </c>
      <c r="B28" s="53" t="e">
        <f>IF(INDEX('MASTER Z-Ausgleich Übersicht'!$B$6:$AH$51,MATCH('Z-Ausgleich Vergleich'!$A28,'MASTER Z-Ausgleich Übersicht'!$A$6:$A$51,0),MATCH('Z-Ausgleich Vergleich'!B$5,'MASTER Z-Ausgleich Übersicht'!$B$5:$AH$5,0))=0,"",INDEX('MASTER Z-Ausgleich Übersicht'!$B$6:$AH$51,MATCH('Z-Ausgleich Vergleich'!$A28,'MASTER Z-Ausgleich Übersicht'!$A$6:$A$51,0),MATCH('Z-Ausgleich Vergleich'!B$5,'MASTER Z-Ausgleich Übersicht'!$B$5:$AH$5,0)))</f>
        <v>#N/A</v>
      </c>
      <c r="C28" s="53" t="e">
        <f>IF(INDEX('MASTER Z-Ausgleich Übersicht'!$B$6:$AH$51,MATCH('Z-Ausgleich Vergleich'!$A28,'MASTER Z-Ausgleich Übersicht'!$A$6:$A$51,0),MATCH('Z-Ausgleich Vergleich'!C$5,'MASTER Z-Ausgleich Übersicht'!$B$5:$AH$5,0))=0,"",INDEX('MASTER Z-Ausgleich Übersicht'!$B$6:$AH$51,MATCH('Z-Ausgleich Vergleich'!$A28,'MASTER Z-Ausgleich Übersicht'!$A$6:$A$51,0),MATCH('Z-Ausgleich Vergleich'!C$5,'MASTER Z-Ausgleich Übersicht'!$B$5:$AH$5,0)))</f>
        <v>#N/A</v>
      </c>
      <c r="D28" s="53" t="e">
        <f>IF(INDEX('MASTER Z-Ausgleich Übersicht'!$B$6:$AH$51,MATCH('Z-Ausgleich Vergleich'!$A28,'MASTER Z-Ausgleich Übersicht'!$A$6:$A$51,0),MATCH('Z-Ausgleich Vergleich'!D$5,'MASTER Z-Ausgleich Übersicht'!$B$5:$AH$5,0))=0,"",INDEX('MASTER Z-Ausgleich Übersicht'!$B$6:$AH$51,MATCH('Z-Ausgleich Vergleich'!$A28,'MASTER Z-Ausgleich Übersicht'!$A$6:$A$51,0),MATCH('Z-Ausgleich Vergleich'!D$5,'MASTER Z-Ausgleich Übersicht'!$B$5:$AH$5,0)))</f>
        <v>#N/A</v>
      </c>
      <c r="E28" s="53" t="e">
        <f>IF(INDEX('MASTER Z-Ausgleich Übersicht'!$B$6:$AH$51,MATCH('Z-Ausgleich Vergleich'!$A28,'MASTER Z-Ausgleich Übersicht'!$A$6:$A$51,0),MATCH('Z-Ausgleich Vergleich'!E$5,'MASTER Z-Ausgleich Übersicht'!$B$5:$AH$5,0))=0,"",INDEX('MASTER Z-Ausgleich Übersicht'!$B$6:$AH$51,MATCH('Z-Ausgleich Vergleich'!$A28,'MASTER Z-Ausgleich Übersicht'!$A$6:$A$51,0),MATCH('Z-Ausgleich Vergleich'!E$5,'MASTER Z-Ausgleich Übersicht'!$B$5:$AH$5,0)))</f>
        <v>#N/A</v>
      </c>
      <c r="F28" s="53" t="e">
        <f>IF(INDEX('MASTER Z-Ausgleich Übersicht'!$B$6:$AH$51,MATCH('Z-Ausgleich Vergleich'!$A28,'MASTER Z-Ausgleich Übersicht'!$A$6:$A$51,0),MATCH('Z-Ausgleich Vergleich'!F$5,'MASTER Z-Ausgleich Übersicht'!$B$5:$AH$5,0))=0,"",INDEX('MASTER Z-Ausgleich Übersicht'!$B$6:$AH$51,MATCH('Z-Ausgleich Vergleich'!$A28,'MASTER Z-Ausgleich Übersicht'!$A$6:$A$51,0),MATCH('Z-Ausgleich Vergleich'!F$5,'MASTER Z-Ausgleich Übersicht'!$B$5:$AH$5,0)))</f>
        <v>#N/A</v>
      </c>
      <c r="G28" s="149"/>
      <c r="H28" s="149"/>
      <c r="I28" s="149"/>
      <c r="J28" s="149"/>
      <c r="K28" s="149"/>
      <c r="L28" s="25"/>
    </row>
    <row r="29" spans="1:12" x14ac:dyDescent="0.25">
      <c r="A29" s="5" t="str">
        <v>Locking</v>
      </c>
      <c r="B29" s="25" t="e">
        <f>IF(INDEX('MASTER Z-Ausgleich Übersicht'!$B$6:$AH$51,MATCH('Z-Ausgleich Vergleich'!$A29,'MASTER Z-Ausgleich Übersicht'!$A$6:$A$51,0),MATCH('Z-Ausgleich Vergleich'!B$5,'MASTER Z-Ausgleich Übersicht'!$B$5:$AH$5,0))=0,"",INDEX('MASTER Z-Ausgleich Übersicht'!$B$6:$AH$51,MATCH('Z-Ausgleich Vergleich'!$A29,'MASTER Z-Ausgleich Übersicht'!$A$6:$A$51,0),MATCH('Z-Ausgleich Vergleich'!B$5,'MASTER Z-Ausgleich Übersicht'!$B$5:$AH$5,0)))</f>
        <v>#N/A</v>
      </c>
      <c r="C29" s="25" t="e">
        <f>IF(INDEX('MASTER Z-Ausgleich Übersicht'!$B$6:$AH$51,MATCH('Z-Ausgleich Vergleich'!$A29,'MASTER Z-Ausgleich Übersicht'!$A$6:$A$51,0),MATCH('Z-Ausgleich Vergleich'!C$5,'MASTER Z-Ausgleich Übersicht'!$B$5:$AH$5,0))=0,"",INDEX('MASTER Z-Ausgleich Übersicht'!$B$6:$AH$51,MATCH('Z-Ausgleich Vergleich'!$A29,'MASTER Z-Ausgleich Übersicht'!$A$6:$A$51,0),MATCH('Z-Ausgleich Vergleich'!C$5,'MASTER Z-Ausgleich Übersicht'!$B$5:$AH$5,0)))</f>
        <v>#N/A</v>
      </c>
      <c r="D29" s="25" t="e">
        <f>IF(INDEX('MASTER Z-Ausgleich Übersicht'!$B$6:$AH$51,MATCH('Z-Ausgleich Vergleich'!$A29,'MASTER Z-Ausgleich Übersicht'!$A$6:$A$51,0),MATCH('Z-Ausgleich Vergleich'!D$5,'MASTER Z-Ausgleich Übersicht'!$B$5:$AH$5,0))=0,"",INDEX('MASTER Z-Ausgleich Übersicht'!$B$6:$AH$51,MATCH('Z-Ausgleich Vergleich'!$A29,'MASTER Z-Ausgleich Übersicht'!$A$6:$A$51,0),MATCH('Z-Ausgleich Vergleich'!D$5,'MASTER Z-Ausgleich Übersicht'!$B$5:$AH$5,0)))</f>
        <v>#N/A</v>
      </c>
      <c r="E29" s="25" t="e">
        <f>IF(INDEX('MASTER Z-Ausgleich Übersicht'!$B$6:$AH$51,MATCH('Z-Ausgleich Vergleich'!$A29,'MASTER Z-Ausgleich Übersicht'!$A$6:$A$51,0),MATCH('Z-Ausgleich Vergleich'!E$5,'MASTER Z-Ausgleich Übersicht'!$B$5:$AH$5,0))=0,"",INDEX('MASTER Z-Ausgleich Übersicht'!$B$6:$AH$51,MATCH('Z-Ausgleich Vergleich'!$A29,'MASTER Z-Ausgleich Übersicht'!$A$6:$A$51,0),MATCH('Z-Ausgleich Vergleich'!E$5,'MASTER Z-Ausgleich Übersicht'!$B$5:$AH$5,0)))</f>
        <v>#N/A</v>
      </c>
      <c r="F29" s="25" t="e">
        <f>IF(INDEX('MASTER Z-Ausgleich Übersicht'!$B$6:$AH$51,MATCH('Z-Ausgleich Vergleich'!$A29,'MASTER Z-Ausgleich Übersicht'!$A$6:$A$51,0),MATCH('Z-Ausgleich Vergleich'!F$5,'MASTER Z-Ausgleich Übersicht'!$B$5:$AH$5,0))=0,"",INDEX('MASTER Z-Ausgleich Übersicht'!$B$6:$AH$51,MATCH('Z-Ausgleich Vergleich'!$A29,'MASTER Z-Ausgleich Übersicht'!$A$6:$A$51,0),MATCH('Z-Ausgleich Vergleich'!F$5,'MASTER Z-Ausgleich Übersicht'!$B$5:$AH$5,0)))</f>
        <v>#N/A</v>
      </c>
      <c r="G29" s="149"/>
      <c r="H29" s="149"/>
      <c r="I29" s="149"/>
      <c r="J29" s="149"/>
      <c r="K29" s="149"/>
      <c r="L29" s="6"/>
    </row>
    <row r="30" spans="1:12" s="18" customFormat="1" x14ac:dyDescent="0.25">
      <c r="A30" s="22" t="str">
        <v>Sensors</v>
      </c>
      <c r="B30" s="130" t="e">
        <f>IF(INDEX('MASTER Z-Ausgleich Übersicht'!$B$6:$AH$51,MATCH('Z-Ausgleich Vergleich'!$A30,'MASTER Z-Ausgleich Übersicht'!$A$6:$A$51,0),MATCH('Z-Ausgleich Vergleich'!B$5,'MASTER Z-Ausgleich Übersicht'!$B$5:$AH$5,0))=0,"",INDEX('MASTER Z-Ausgleich Übersicht'!$B$6:$AH$51,MATCH('Z-Ausgleich Vergleich'!$A30,'MASTER Z-Ausgleich Übersicht'!$A$6:$A$51,0),MATCH('Z-Ausgleich Vergleich'!B$5,'MASTER Z-Ausgleich Übersicht'!$B$5:$AH$5,0)))</f>
        <v>#N/A</v>
      </c>
      <c r="C30" s="130" t="e">
        <f>IF(INDEX('MASTER Z-Ausgleich Übersicht'!$B$6:$AH$51,MATCH('Z-Ausgleich Vergleich'!$A30,'MASTER Z-Ausgleich Übersicht'!$A$6:$A$51,0),MATCH('Z-Ausgleich Vergleich'!C$5,'MASTER Z-Ausgleich Übersicht'!$B$5:$AH$5,0))=0,"",INDEX('MASTER Z-Ausgleich Übersicht'!$B$6:$AH$51,MATCH('Z-Ausgleich Vergleich'!$A30,'MASTER Z-Ausgleich Übersicht'!$A$6:$A$51,0),MATCH('Z-Ausgleich Vergleich'!C$5,'MASTER Z-Ausgleich Übersicht'!$B$5:$AH$5,0)))</f>
        <v>#N/A</v>
      </c>
      <c r="D30" s="130" t="e">
        <f>IF(INDEX('MASTER Z-Ausgleich Übersicht'!$B$6:$AH$51,MATCH('Z-Ausgleich Vergleich'!$A30,'MASTER Z-Ausgleich Übersicht'!$A$6:$A$51,0),MATCH('Z-Ausgleich Vergleich'!D$5,'MASTER Z-Ausgleich Übersicht'!$B$5:$AH$5,0))=0,"",INDEX('MASTER Z-Ausgleich Übersicht'!$B$6:$AH$51,MATCH('Z-Ausgleich Vergleich'!$A30,'MASTER Z-Ausgleich Übersicht'!$A$6:$A$51,0),MATCH('Z-Ausgleich Vergleich'!D$5,'MASTER Z-Ausgleich Übersicht'!$B$5:$AH$5,0)))</f>
        <v>#N/A</v>
      </c>
      <c r="E30" s="130" t="e">
        <f>IF(INDEX('MASTER Z-Ausgleich Übersicht'!$B$6:$AH$51,MATCH('Z-Ausgleich Vergleich'!$A30,'MASTER Z-Ausgleich Übersicht'!$A$6:$A$51,0),MATCH('Z-Ausgleich Vergleich'!E$5,'MASTER Z-Ausgleich Übersicht'!$B$5:$AH$5,0))=0,"",INDEX('MASTER Z-Ausgleich Übersicht'!$B$6:$AH$51,MATCH('Z-Ausgleich Vergleich'!$A30,'MASTER Z-Ausgleich Übersicht'!$A$6:$A$51,0),MATCH('Z-Ausgleich Vergleich'!E$5,'MASTER Z-Ausgleich Übersicht'!$B$5:$AH$5,0)))</f>
        <v>#N/A</v>
      </c>
      <c r="F30" s="130" t="e">
        <f>IF(INDEX('MASTER Z-Ausgleich Übersicht'!$B$6:$AH$51,MATCH('Z-Ausgleich Vergleich'!$A30,'MASTER Z-Ausgleich Übersicht'!$A$6:$A$51,0),MATCH('Z-Ausgleich Vergleich'!F$5,'MASTER Z-Ausgleich Übersicht'!$B$5:$AH$5,0))=0,"",INDEX('MASTER Z-Ausgleich Übersicht'!$B$6:$AH$51,MATCH('Z-Ausgleich Vergleich'!$A30,'MASTER Z-Ausgleich Übersicht'!$A$6:$A$51,0),MATCH('Z-Ausgleich Vergleich'!F$5,'MASTER Z-Ausgleich Übersicht'!$B$5:$AH$5,0)))</f>
        <v>#N/A</v>
      </c>
      <c r="G30" s="150"/>
      <c r="H30" s="150"/>
      <c r="I30" s="150"/>
      <c r="J30" s="150"/>
      <c r="K30" s="150"/>
      <c r="L30" s="132"/>
    </row>
    <row r="31" spans="1:12" x14ac:dyDescent="0.25">
      <c r="A31" s="88" t="str">
        <v>End position detection (accessory)</v>
      </c>
      <c r="B31" s="25" t="e">
        <f>IF(INDEX('MASTER Z-Ausgleich Übersicht'!$B$6:$AH$51,MATCH('Z-Ausgleich Vergleich'!$A31,'MASTER Z-Ausgleich Übersicht'!$A$6:$A$51,0),MATCH('Z-Ausgleich Vergleich'!B$5,'MASTER Z-Ausgleich Übersicht'!$B$5:$AH$5,0))=0,"",INDEX('MASTER Z-Ausgleich Übersicht'!$B$6:$AH$51,MATCH('Z-Ausgleich Vergleich'!$A31,'MASTER Z-Ausgleich Übersicht'!$A$6:$A$51,0),MATCH('Z-Ausgleich Vergleich'!B$5,'MASTER Z-Ausgleich Übersicht'!$B$5:$AH$5,0)))</f>
        <v>#N/A</v>
      </c>
      <c r="C31" s="25" t="e">
        <f>IF(INDEX('MASTER Z-Ausgleich Übersicht'!$B$6:$AH$51,MATCH('Z-Ausgleich Vergleich'!$A31,'MASTER Z-Ausgleich Übersicht'!$A$6:$A$51,0),MATCH('Z-Ausgleich Vergleich'!C$5,'MASTER Z-Ausgleich Übersicht'!$B$5:$AH$5,0))=0,"",INDEX('MASTER Z-Ausgleich Übersicht'!$B$6:$AH$51,MATCH('Z-Ausgleich Vergleich'!$A31,'MASTER Z-Ausgleich Übersicht'!$A$6:$A$51,0),MATCH('Z-Ausgleich Vergleich'!C$5,'MASTER Z-Ausgleich Übersicht'!$B$5:$AH$5,0)))</f>
        <v>#N/A</v>
      </c>
      <c r="D31" s="25" t="e">
        <f>IF(INDEX('MASTER Z-Ausgleich Übersicht'!$B$6:$AH$51,MATCH('Z-Ausgleich Vergleich'!$A31,'MASTER Z-Ausgleich Übersicht'!$A$6:$A$51,0),MATCH('Z-Ausgleich Vergleich'!D$5,'MASTER Z-Ausgleich Übersicht'!$B$5:$AH$5,0))=0,"",INDEX('MASTER Z-Ausgleich Übersicht'!$B$6:$AH$51,MATCH('Z-Ausgleich Vergleich'!$A31,'MASTER Z-Ausgleich Übersicht'!$A$6:$A$51,0),MATCH('Z-Ausgleich Vergleich'!D$5,'MASTER Z-Ausgleich Übersicht'!$B$5:$AH$5,0)))</f>
        <v>#N/A</v>
      </c>
      <c r="E31" s="25" t="e">
        <f>IF(INDEX('MASTER Z-Ausgleich Übersicht'!$B$6:$AH$51,MATCH('Z-Ausgleich Vergleich'!$A31,'MASTER Z-Ausgleich Übersicht'!$A$6:$A$51,0),MATCH('Z-Ausgleich Vergleich'!E$5,'MASTER Z-Ausgleich Übersicht'!$B$5:$AH$5,0))=0,"",INDEX('MASTER Z-Ausgleich Übersicht'!$B$6:$AH$51,MATCH('Z-Ausgleich Vergleich'!$A31,'MASTER Z-Ausgleich Übersicht'!$A$6:$A$51,0),MATCH('Z-Ausgleich Vergleich'!E$5,'MASTER Z-Ausgleich Übersicht'!$B$5:$AH$5,0)))</f>
        <v>#N/A</v>
      </c>
      <c r="F31" s="25" t="e">
        <f>IF(INDEX('MASTER Z-Ausgleich Übersicht'!$B$6:$AH$51,MATCH('Z-Ausgleich Vergleich'!$A31,'MASTER Z-Ausgleich Übersicht'!$A$6:$A$51,0),MATCH('Z-Ausgleich Vergleich'!F$5,'MASTER Z-Ausgleich Übersicht'!$B$5:$AH$5,0))=0,"",INDEX('MASTER Z-Ausgleich Übersicht'!$B$6:$AH$51,MATCH('Z-Ausgleich Vergleich'!$A31,'MASTER Z-Ausgleich Übersicht'!$A$6:$A$51,0),MATCH('Z-Ausgleich Vergleich'!F$5,'MASTER Z-Ausgleich Übersicht'!$B$5:$AH$5,0)))</f>
        <v>#N/A</v>
      </c>
    </row>
    <row r="32" spans="1:12" x14ac:dyDescent="0.25">
      <c r="A32" s="8" t="str">
        <v>Position detection ±z (accessory)</v>
      </c>
      <c r="B32" s="25" t="e">
        <f>IF(INDEX('MASTER Z-Ausgleich Übersicht'!$B$6:$AH$51,MATCH('Z-Ausgleich Vergleich'!$A32,'MASTER Z-Ausgleich Übersicht'!$A$6:$A$51,0),MATCH('Z-Ausgleich Vergleich'!B$5,'MASTER Z-Ausgleich Übersicht'!$B$5:$AH$5,0))=0,"",INDEX('MASTER Z-Ausgleich Übersicht'!$B$6:$AH$51,MATCH('Z-Ausgleich Vergleich'!$A32,'MASTER Z-Ausgleich Übersicht'!$A$6:$A$51,0),MATCH('Z-Ausgleich Vergleich'!B$5,'MASTER Z-Ausgleich Übersicht'!$B$5:$AH$5,0)))</f>
        <v>#N/A</v>
      </c>
      <c r="C32" s="25" t="e">
        <f>IF(INDEX('MASTER Z-Ausgleich Übersicht'!$B$6:$AH$51,MATCH('Z-Ausgleich Vergleich'!$A32,'MASTER Z-Ausgleich Übersicht'!$A$6:$A$51,0),MATCH('Z-Ausgleich Vergleich'!C$5,'MASTER Z-Ausgleich Übersicht'!$B$5:$AH$5,0))=0,"",INDEX('MASTER Z-Ausgleich Übersicht'!$B$6:$AH$51,MATCH('Z-Ausgleich Vergleich'!$A32,'MASTER Z-Ausgleich Übersicht'!$A$6:$A$51,0),MATCH('Z-Ausgleich Vergleich'!C$5,'MASTER Z-Ausgleich Übersicht'!$B$5:$AH$5,0)))</f>
        <v>#N/A</v>
      </c>
      <c r="D32" s="25" t="e">
        <f>IF(INDEX('MASTER Z-Ausgleich Übersicht'!$B$6:$AH$51,MATCH('Z-Ausgleich Vergleich'!$A32,'MASTER Z-Ausgleich Übersicht'!$A$6:$A$51,0),MATCH('Z-Ausgleich Vergleich'!D$5,'MASTER Z-Ausgleich Übersicht'!$B$5:$AH$5,0))=0,"",INDEX('MASTER Z-Ausgleich Übersicht'!$B$6:$AH$51,MATCH('Z-Ausgleich Vergleich'!$A32,'MASTER Z-Ausgleich Übersicht'!$A$6:$A$51,0),MATCH('Z-Ausgleich Vergleich'!D$5,'MASTER Z-Ausgleich Übersicht'!$B$5:$AH$5,0)))</f>
        <v>#N/A</v>
      </c>
      <c r="E32" s="25" t="e">
        <f>IF(INDEX('MASTER Z-Ausgleich Übersicht'!$B$6:$AH$51,MATCH('Z-Ausgleich Vergleich'!$A32,'MASTER Z-Ausgleich Übersicht'!$A$6:$A$51,0),MATCH('Z-Ausgleich Vergleich'!E$5,'MASTER Z-Ausgleich Übersicht'!$B$5:$AH$5,0))=0,"",INDEX('MASTER Z-Ausgleich Übersicht'!$B$6:$AH$51,MATCH('Z-Ausgleich Vergleich'!$A32,'MASTER Z-Ausgleich Übersicht'!$A$6:$A$51,0),MATCH('Z-Ausgleich Vergleich'!E$5,'MASTER Z-Ausgleich Übersicht'!$B$5:$AH$5,0)))</f>
        <v>#N/A</v>
      </c>
      <c r="F32" s="25" t="e">
        <f>IF(INDEX('MASTER Z-Ausgleich Übersicht'!$B$6:$AH$51,MATCH('Z-Ausgleich Vergleich'!$A32,'MASTER Z-Ausgleich Übersicht'!$A$6:$A$51,0),MATCH('Z-Ausgleich Vergleich'!F$5,'MASTER Z-Ausgleich Übersicht'!$B$5:$AH$5,0))=0,"",INDEX('MASTER Z-Ausgleich Übersicht'!$B$6:$AH$51,MATCH('Z-Ausgleich Vergleich'!$A32,'MASTER Z-Ausgleich Übersicht'!$A$6:$A$51,0),MATCH('Z-Ausgleich Vergleich'!F$5,'MASTER Z-Ausgleich Übersicht'!$B$5:$AH$5,0)))</f>
        <v>#N/A</v>
      </c>
      <c r="G32" s="16"/>
      <c r="H32" s="16"/>
      <c r="I32" s="16"/>
      <c r="J32" s="16"/>
      <c r="K32" s="16"/>
    </row>
    <row r="33" spans="1:13" s="18" customFormat="1" x14ac:dyDescent="0.25">
      <c r="A33" s="22" t="str">
        <v>Component</v>
      </c>
      <c r="B33" s="130" t="e">
        <f>IF(INDEX('MASTER Z-Ausgleich Übersicht'!$B$6:$AH$51,MATCH('Z-Ausgleich Vergleich'!$A33,'MASTER Z-Ausgleich Übersicht'!$A$6:$A$51,0),MATCH('Z-Ausgleich Vergleich'!B$5,'MASTER Z-Ausgleich Übersicht'!$B$5:$AH$5,0))=0,"",INDEX('MASTER Z-Ausgleich Übersicht'!$B$6:$AH$51,MATCH('Z-Ausgleich Vergleich'!$A33,'MASTER Z-Ausgleich Übersicht'!$A$6:$A$51,0),MATCH('Z-Ausgleich Vergleich'!B$5,'MASTER Z-Ausgleich Übersicht'!$B$5:$AH$5,0)))</f>
        <v>#N/A</v>
      </c>
      <c r="C33" s="130" t="e">
        <f>IF(INDEX('MASTER Z-Ausgleich Übersicht'!$B$6:$AH$51,MATCH('Z-Ausgleich Vergleich'!$A33,'MASTER Z-Ausgleich Übersicht'!$A$6:$A$51,0),MATCH('Z-Ausgleich Vergleich'!C$5,'MASTER Z-Ausgleich Übersicht'!$B$5:$AH$5,0))=0,"",INDEX('MASTER Z-Ausgleich Übersicht'!$B$6:$AH$51,MATCH('Z-Ausgleich Vergleich'!$A33,'MASTER Z-Ausgleich Übersicht'!$A$6:$A$51,0),MATCH('Z-Ausgleich Vergleich'!C$5,'MASTER Z-Ausgleich Übersicht'!$B$5:$AH$5,0)))</f>
        <v>#N/A</v>
      </c>
      <c r="D33" s="130" t="e">
        <f>IF(INDEX('MASTER Z-Ausgleich Übersicht'!$B$6:$AH$51,MATCH('Z-Ausgleich Vergleich'!$A33,'MASTER Z-Ausgleich Übersicht'!$A$6:$A$51,0),MATCH('Z-Ausgleich Vergleich'!D$5,'MASTER Z-Ausgleich Übersicht'!$B$5:$AH$5,0))=0,"",INDEX('MASTER Z-Ausgleich Übersicht'!$B$6:$AH$51,MATCH('Z-Ausgleich Vergleich'!$A33,'MASTER Z-Ausgleich Übersicht'!$A$6:$A$51,0),MATCH('Z-Ausgleich Vergleich'!D$5,'MASTER Z-Ausgleich Übersicht'!$B$5:$AH$5,0)))</f>
        <v>#N/A</v>
      </c>
      <c r="E33" s="130" t="e">
        <f>IF(INDEX('MASTER Z-Ausgleich Übersicht'!$B$6:$AH$51,MATCH('Z-Ausgleich Vergleich'!$A33,'MASTER Z-Ausgleich Übersicht'!$A$6:$A$51,0),MATCH('Z-Ausgleich Vergleich'!E$5,'MASTER Z-Ausgleich Übersicht'!$B$5:$AH$5,0))=0,"",INDEX('MASTER Z-Ausgleich Übersicht'!$B$6:$AH$51,MATCH('Z-Ausgleich Vergleich'!$A33,'MASTER Z-Ausgleich Übersicht'!$A$6:$A$51,0),MATCH('Z-Ausgleich Vergleich'!E$5,'MASTER Z-Ausgleich Übersicht'!$B$5:$AH$5,0)))</f>
        <v>#N/A</v>
      </c>
      <c r="F33" s="130" t="e">
        <f>IF(INDEX('MASTER Z-Ausgleich Übersicht'!$B$6:$AH$51,MATCH('Z-Ausgleich Vergleich'!$A33,'MASTER Z-Ausgleich Übersicht'!$A$6:$A$51,0),MATCH('Z-Ausgleich Vergleich'!F$5,'MASTER Z-Ausgleich Übersicht'!$B$5:$AH$5,0))=0,"",INDEX('MASTER Z-Ausgleich Übersicht'!$B$6:$AH$51,MATCH('Z-Ausgleich Vergleich'!$A33,'MASTER Z-Ausgleich Übersicht'!$A$6:$A$51,0),MATCH('Z-Ausgleich Vergleich'!F$5,'MASTER Z-Ausgleich Übersicht'!$B$5:$AH$5,0)))</f>
        <v>#N/A</v>
      </c>
      <c r="G33" s="19"/>
      <c r="H33" s="19"/>
      <c r="I33" s="19"/>
      <c r="J33" s="19"/>
      <c r="K33" s="19"/>
    </row>
    <row r="34" spans="1:13" x14ac:dyDescent="0.25">
      <c r="A34" s="5" t="str">
        <v>Weight</v>
      </c>
      <c r="B34" s="138" t="e">
        <f>IF(INDEX('MASTER Z-Ausgleich Übersicht'!$B$6:$AH$51,MATCH('Z-Ausgleich Vergleich'!$A34,'MASTER Z-Ausgleich Übersicht'!$A$6:$A$51,0),MATCH('Z-Ausgleich Vergleich'!B$5,'MASTER Z-Ausgleich Übersicht'!$B$5:$AH$5,0))=0,"",INDEX('MASTER Z-Ausgleich Übersicht'!$B$6:$AH$51,MATCH('Z-Ausgleich Vergleich'!$A34,'MASTER Z-Ausgleich Übersicht'!$A$6:$A$51,0),MATCH('Z-Ausgleich Vergleich'!B$5,'MASTER Z-Ausgleich Übersicht'!$B$5:$AH$5,0)))</f>
        <v>#N/A</v>
      </c>
      <c r="C34" s="59" t="e">
        <f>IF(INDEX('MASTER Z-Ausgleich Übersicht'!$B$6:$AH$51,MATCH('Z-Ausgleich Vergleich'!$A34,'MASTER Z-Ausgleich Übersicht'!$A$6:$A$51,0),MATCH('Z-Ausgleich Vergleich'!C$5,'MASTER Z-Ausgleich Übersicht'!$B$5:$AH$5,0))=0,"",INDEX('MASTER Z-Ausgleich Übersicht'!$B$6:$AH$51,MATCH('Z-Ausgleich Vergleich'!$A34,'MASTER Z-Ausgleich Übersicht'!$A$6:$A$51,0),MATCH('Z-Ausgleich Vergleich'!C$5,'MASTER Z-Ausgleich Übersicht'!$B$5:$AH$5,0)))</f>
        <v>#N/A</v>
      </c>
      <c r="D34" s="59" t="e">
        <f>IF(INDEX('MASTER Z-Ausgleich Übersicht'!$B$6:$AH$51,MATCH('Z-Ausgleich Vergleich'!$A34,'MASTER Z-Ausgleich Übersicht'!$A$6:$A$51,0),MATCH('Z-Ausgleich Vergleich'!D$5,'MASTER Z-Ausgleich Übersicht'!$B$5:$AH$5,0))=0,"",INDEX('MASTER Z-Ausgleich Übersicht'!$B$6:$AH$51,MATCH('Z-Ausgleich Vergleich'!$A34,'MASTER Z-Ausgleich Übersicht'!$A$6:$A$51,0),MATCH('Z-Ausgleich Vergleich'!D$5,'MASTER Z-Ausgleich Übersicht'!$B$5:$AH$5,0)))</f>
        <v>#N/A</v>
      </c>
      <c r="E34" s="59" t="e">
        <f>IF(INDEX('MASTER Z-Ausgleich Übersicht'!$B$6:$AH$51,MATCH('Z-Ausgleich Vergleich'!$A34,'MASTER Z-Ausgleich Übersicht'!$A$6:$A$51,0),MATCH('Z-Ausgleich Vergleich'!E$5,'MASTER Z-Ausgleich Übersicht'!$B$5:$AH$5,0))=0,"",INDEX('MASTER Z-Ausgleich Übersicht'!$B$6:$AH$51,MATCH('Z-Ausgleich Vergleich'!$A34,'MASTER Z-Ausgleich Übersicht'!$A$6:$A$51,0),MATCH('Z-Ausgleich Vergleich'!E$5,'MASTER Z-Ausgleich Übersicht'!$B$5:$AH$5,0)))</f>
        <v>#N/A</v>
      </c>
      <c r="F34" s="59" t="e">
        <f>IF(INDEX('MASTER Z-Ausgleich Übersicht'!$B$6:$AH$51,MATCH('Z-Ausgleich Vergleich'!$A34,'MASTER Z-Ausgleich Übersicht'!$A$6:$A$51,0),MATCH('Z-Ausgleich Vergleich'!F$5,'MASTER Z-Ausgleich Übersicht'!$B$5:$AH$5,0))=0,"",INDEX('MASTER Z-Ausgleich Übersicht'!$B$6:$AH$51,MATCH('Z-Ausgleich Vergleich'!$A34,'MASTER Z-Ausgleich Übersicht'!$A$6:$A$51,0),MATCH('Z-Ausgleich Vergleich'!F$5,'MASTER Z-Ausgleich Übersicht'!$B$5:$AH$5,0)))</f>
        <v>#N/A</v>
      </c>
      <c r="G34" s="46"/>
    </row>
    <row r="35" spans="1:13" x14ac:dyDescent="0.25">
      <c r="A35" s="5" t="str">
        <v>Dimensions [mm]</v>
      </c>
      <c r="B35" s="47" t="e">
        <f>IF(INDEX('MASTER Z-Ausgleich Übersicht'!$B$6:$AH$51,MATCH('Z-Ausgleich Vergleich'!$A35,'MASTER Z-Ausgleich Übersicht'!$A$6:$A$51,0),MATCH('Z-Ausgleich Vergleich'!B$5,'MASTER Z-Ausgleich Übersicht'!$B$5:$AH$5,0))=0,"",INDEX('MASTER Z-Ausgleich Übersicht'!$B$6:$AH$51,MATCH('Z-Ausgleich Vergleich'!$A35,'MASTER Z-Ausgleich Übersicht'!$A$6:$A$51,0),MATCH('Z-Ausgleich Vergleich'!B$5,'MASTER Z-Ausgleich Übersicht'!$B$5:$AH$5,0)))</f>
        <v>#N/A</v>
      </c>
      <c r="C35" s="47" t="e">
        <f>IF(INDEX('MASTER Z-Ausgleich Übersicht'!$B$6:$AH$51,MATCH('Z-Ausgleich Vergleich'!$A35,'MASTER Z-Ausgleich Übersicht'!$A$6:$A$51,0),MATCH('Z-Ausgleich Vergleich'!C$5,'MASTER Z-Ausgleich Übersicht'!$B$5:$AH$5,0))=0,"",INDEX('MASTER Z-Ausgleich Übersicht'!$B$6:$AH$51,MATCH('Z-Ausgleich Vergleich'!$A35,'MASTER Z-Ausgleich Übersicht'!$A$6:$A$51,0),MATCH('Z-Ausgleich Vergleich'!C$5,'MASTER Z-Ausgleich Übersicht'!$B$5:$AH$5,0)))</f>
        <v>#N/A</v>
      </c>
      <c r="D35" s="47" t="e">
        <f>IF(INDEX('MASTER Z-Ausgleich Übersicht'!$B$6:$AH$51,MATCH('Z-Ausgleich Vergleich'!$A35,'MASTER Z-Ausgleich Übersicht'!$A$6:$A$51,0),MATCH('Z-Ausgleich Vergleich'!D$5,'MASTER Z-Ausgleich Übersicht'!$B$5:$AH$5,0))=0,"",INDEX('MASTER Z-Ausgleich Übersicht'!$B$6:$AH$51,MATCH('Z-Ausgleich Vergleich'!$A35,'MASTER Z-Ausgleich Übersicht'!$A$6:$A$51,0),MATCH('Z-Ausgleich Vergleich'!D$5,'MASTER Z-Ausgleich Übersicht'!$B$5:$AH$5,0)))</f>
        <v>#N/A</v>
      </c>
      <c r="E35" s="47" t="e">
        <f>IF(INDEX('MASTER Z-Ausgleich Übersicht'!$B$6:$AH$51,MATCH('Z-Ausgleich Vergleich'!$A35,'MASTER Z-Ausgleich Übersicht'!$A$6:$A$51,0),MATCH('Z-Ausgleich Vergleich'!E$5,'MASTER Z-Ausgleich Übersicht'!$B$5:$AH$5,0))=0,"",INDEX('MASTER Z-Ausgleich Übersicht'!$B$6:$AH$51,MATCH('Z-Ausgleich Vergleich'!$A35,'MASTER Z-Ausgleich Übersicht'!$A$6:$A$51,0),MATCH('Z-Ausgleich Vergleich'!E$5,'MASTER Z-Ausgleich Übersicht'!$B$5:$AH$5,0)))</f>
        <v>#N/A</v>
      </c>
      <c r="F35" s="47" t="e">
        <f>IF(INDEX('MASTER Z-Ausgleich Übersicht'!$B$6:$AH$51,MATCH('Z-Ausgleich Vergleich'!$A35,'MASTER Z-Ausgleich Übersicht'!$A$6:$A$51,0),MATCH('Z-Ausgleich Vergleich'!F$5,'MASTER Z-Ausgleich Übersicht'!$B$5:$AH$5,0))=0,"",INDEX('MASTER Z-Ausgleich Übersicht'!$B$6:$AH$51,MATCH('Z-Ausgleich Vergleich'!$A35,'MASTER Z-Ausgleich Übersicht'!$A$6:$A$51,0),MATCH('Z-Ausgleich Vergleich'!F$5,'MASTER Z-Ausgleich Übersicht'!$B$5:$AH$5,0)))</f>
        <v>#N/A</v>
      </c>
    </row>
    <row r="36" spans="1:13" x14ac:dyDescent="0.25">
      <c r="A36" s="5" t="str">
        <v>Robot-side connection</v>
      </c>
      <c r="B36" s="47" t="e">
        <f>IF(INDEX('MASTER Z-Ausgleich Übersicht'!$B$6:$AH$51,MATCH('Z-Ausgleich Vergleich'!$A36,'MASTER Z-Ausgleich Übersicht'!$A$6:$A$51,0),MATCH('Z-Ausgleich Vergleich'!B$5,'MASTER Z-Ausgleich Übersicht'!$B$5:$AH$5,0))=0,"",INDEX('MASTER Z-Ausgleich Übersicht'!$B$6:$AH$51,MATCH('Z-Ausgleich Vergleich'!$A36,'MASTER Z-Ausgleich Übersicht'!$A$6:$A$51,0),MATCH('Z-Ausgleich Vergleich'!B$5,'MASTER Z-Ausgleich Übersicht'!$B$5:$AH$5,0)))</f>
        <v>#N/A</v>
      </c>
      <c r="C36" s="47" t="e">
        <f>IF(INDEX('MASTER Z-Ausgleich Übersicht'!$B$6:$AH$51,MATCH('Z-Ausgleich Vergleich'!$A36,'MASTER Z-Ausgleich Übersicht'!$A$6:$A$51,0),MATCH('Z-Ausgleich Vergleich'!C$5,'MASTER Z-Ausgleich Übersicht'!$B$5:$AH$5,0))=0,"",INDEX('MASTER Z-Ausgleich Übersicht'!$B$6:$AH$51,MATCH('Z-Ausgleich Vergleich'!$A36,'MASTER Z-Ausgleich Übersicht'!$A$6:$A$51,0),MATCH('Z-Ausgleich Vergleich'!C$5,'MASTER Z-Ausgleich Übersicht'!$B$5:$AH$5,0)))</f>
        <v>#N/A</v>
      </c>
      <c r="D36" s="47" t="e">
        <f>IF(INDEX('MASTER Z-Ausgleich Übersicht'!$B$6:$AH$51,MATCH('Z-Ausgleich Vergleich'!$A36,'MASTER Z-Ausgleich Übersicht'!$A$6:$A$51,0),MATCH('Z-Ausgleich Vergleich'!D$5,'MASTER Z-Ausgleich Übersicht'!$B$5:$AH$5,0))=0,"",INDEX('MASTER Z-Ausgleich Übersicht'!$B$6:$AH$51,MATCH('Z-Ausgleich Vergleich'!$A36,'MASTER Z-Ausgleich Übersicht'!$A$6:$A$51,0),MATCH('Z-Ausgleich Vergleich'!D$5,'MASTER Z-Ausgleich Übersicht'!$B$5:$AH$5,0)))</f>
        <v>#N/A</v>
      </c>
      <c r="E36" s="47" t="e">
        <f>IF(INDEX('MASTER Z-Ausgleich Übersicht'!$B$6:$AH$51,MATCH('Z-Ausgleich Vergleich'!$A36,'MASTER Z-Ausgleich Übersicht'!$A$6:$A$51,0),MATCH('Z-Ausgleich Vergleich'!E$5,'MASTER Z-Ausgleich Übersicht'!$B$5:$AH$5,0))=0,"",INDEX('MASTER Z-Ausgleich Übersicht'!$B$6:$AH$51,MATCH('Z-Ausgleich Vergleich'!$A36,'MASTER Z-Ausgleich Übersicht'!$A$6:$A$51,0),MATCH('Z-Ausgleich Vergleich'!E$5,'MASTER Z-Ausgleich Übersicht'!$B$5:$AH$5,0)))</f>
        <v>#N/A</v>
      </c>
      <c r="F36" s="47" t="e">
        <f>IF(INDEX('MASTER Z-Ausgleich Übersicht'!$B$6:$AH$51,MATCH('Z-Ausgleich Vergleich'!$A36,'MASTER Z-Ausgleich Übersicht'!$A$6:$A$51,0),MATCH('Z-Ausgleich Vergleich'!F$5,'MASTER Z-Ausgleich Übersicht'!$B$5:$AH$5,0))=0,"",INDEX('MASTER Z-Ausgleich Übersicht'!$B$6:$AH$51,MATCH('Z-Ausgleich Vergleich'!$A36,'MASTER Z-Ausgleich Übersicht'!$A$6:$A$51,0),MATCH('Z-Ausgleich Vergleich'!F$5,'MASTER Z-Ausgleich Übersicht'!$B$5:$AH$5,0)))</f>
        <v>#N/A</v>
      </c>
    </row>
    <row r="37" spans="1:13" x14ac:dyDescent="0.25">
      <c r="A37" s="5" t="str">
        <v>IP protection class</v>
      </c>
      <c r="B37" s="47" t="e">
        <f>IF(INDEX('MASTER Z-Ausgleich Übersicht'!$B$6:$AH$51,MATCH('Z-Ausgleich Vergleich'!$A37,'MASTER Z-Ausgleich Übersicht'!$A$6:$A$51,0),MATCH('Z-Ausgleich Vergleich'!B$5,'MASTER Z-Ausgleich Übersicht'!$B$5:$AH$5,0))=0,"",INDEX('MASTER Z-Ausgleich Übersicht'!$B$6:$AH$51,MATCH('Z-Ausgleich Vergleich'!$A37,'MASTER Z-Ausgleich Übersicht'!$A$6:$A$51,0),MATCH('Z-Ausgleich Vergleich'!B$5,'MASTER Z-Ausgleich Übersicht'!$B$5:$AH$5,0)))</f>
        <v>#N/A</v>
      </c>
      <c r="C37" s="47" t="e">
        <f>IF(INDEX('MASTER Z-Ausgleich Übersicht'!$B$6:$AH$51,MATCH('Z-Ausgleich Vergleich'!$A37,'MASTER Z-Ausgleich Übersicht'!$A$6:$A$51,0),MATCH('Z-Ausgleich Vergleich'!C$5,'MASTER Z-Ausgleich Übersicht'!$B$5:$AH$5,0))=0,"",INDEX('MASTER Z-Ausgleich Übersicht'!$B$6:$AH$51,MATCH('Z-Ausgleich Vergleich'!$A37,'MASTER Z-Ausgleich Übersicht'!$A$6:$A$51,0),MATCH('Z-Ausgleich Vergleich'!C$5,'MASTER Z-Ausgleich Übersicht'!$B$5:$AH$5,0)))</f>
        <v>#N/A</v>
      </c>
      <c r="D37" s="47" t="e">
        <f>IF(INDEX('MASTER Z-Ausgleich Übersicht'!$B$6:$AH$51,MATCH('Z-Ausgleich Vergleich'!$A37,'MASTER Z-Ausgleich Übersicht'!$A$6:$A$51,0),MATCH('Z-Ausgleich Vergleich'!D$5,'MASTER Z-Ausgleich Übersicht'!$B$5:$AH$5,0))=0,"",INDEX('MASTER Z-Ausgleich Übersicht'!$B$6:$AH$51,MATCH('Z-Ausgleich Vergleich'!$A37,'MASTER Z-Ausgleich Übersicht'!$A$6:$A$51,0),MATCH('Z-Ausgleich Vergleich'!D$5,'MASTER Z-Ausgleich Übersicht'!$B$5:$AH$5,0)))</f>
        <v>#N/A</v>
      </c>
      <c r="E37" s="47" t="e">
        <f>IF(INDEX('MASTER Z-Ausgleich Übersicht'!$B$6:$AH$51,MATCH('Z-Ausgleich Vergleich'!$A37,'MASTER Z-Ausgleich Übersicht'!$A$6:$A$51,0),MATCH('Z-Ausgleich Vergleich'!E$5,'MASTER Z-Ausgleich Übersicht'!$B$5:$AH$5,0))=0,"",INDEX('MASTER Z-Ausgleich Übersicht'!$B$6:$AH$51,MATCH('Z-Ausgleich Vergleich'!$A37,'MASTER Z-Ausgleich Übersicht'!$A$6:$A$51,0),MATCH('Z-Ausgleich Vergleich'!E$5,'MASTER Z-Ausgleich Übersicht'!$B$5:$AH$5,0)))</f>
        <v>#N/A</v>
      </c>
      <c r="F37" s="47" t="e">
        <f>IF(INDEX('MASTER Z-Ausgleich Übersicht'!$B$6:$AH$51,MATCH('Z-Ausgleich Vergleich'!$A37,'MASTER Z-Ausgleich Übersicht'!$A$6:$A$51,0),MATCH('Z-Ausgleich Vergleich'!F$5,'MASTER Z-Ausgleich Übersicht'!$B$5:$AH$5,0))=0,"",INDEX('MASTER Z-Ausgleich Übersicht'!$B$6:$AH$51,MATCH('Z-Ausgleich Vergleich'!$A37,'MASTER Z-Ausgleich Übersicht'!$A$6:$A$51,0),MATCH('Z-Ausgleich Vergleich'!F$5,'MASTER Z-Ausgleich Übersicht'!$B$5:$AH$5,0)))</f>
        <v>#N/A</v>
      </c>
    </row>
    <row r="38" spans="1:13" s="18" customFormat="1" x14ac:dyDescent="0.25">
      <c r="A38" s="22" t="str">
        <v>Other</v>
      </c>
      <c r="B38" s="130" t="e">
        <f>IF(INDEX('MASTER Z-Ausgleich Übersicht'!$B$6:$AH$51,MATCH('Z-Ausgleich Vergleich'!$A38,'MASTER Z-Ausgleich Übersicht'!$A$6:$A$51,0),MATCH('Z-Ausgleich Vergleich'!B$5,'MASTER Z-Ausgleich Übersicht'!$B$5:$AH$5,0))=0,"",INDEX('MASTER Z-Ausgleich Übersicht'!$B$6:$AH$51,MATCH('Z-Ausgleich Vergleich'!$A38,'MASTER Z-Ausgleich Übersicht'!$A$6:$A$51,0),MATCH('Z-Ausgleich Vergleich'!B$5,'MASTER Z-Ausgleich Übersicht'!$B$5:$AH$5,0)))</f>
        <v>#N/A</v>
      </c>
      <c r="C38" s="130" t="e">
        <f>IF(INDEX('MASTER Z-Ausgleich Übersicht'!$B$6:$AH$51,MATCH('Z-Ausgleich Vergleich'!$A38,'MASTER Z-Ausgleich Übersicht'!$A$6:$A$51,0),MATCH('Z-Ausgleich Vergleich'!C$5,'MASTER Z-Ausgleich Übersicht'!$B$5:$AH$5,0))=0,"",INDEX('MASTER Z-Ausgleich Übersicht'!$B$6:$AH$51,MATCH('Z-Ausgleich Vergleich'!$A38,'MASTER Z-Ausgleich Übersicht'!$A$6:$A$51,0),MATCH('Z-Ausgleich Vergleich'!C$5,'MASTER Z-Ausgleich Übersicht'!$B$5:$AH$5,0)))</f>
        <v>#N/A</v>
      </c>
      <c r="D38" s="130" t="e">
        <f>IF(INDEX('MASTER Z-Ausgleich Übersicht'!$B$6:$AH$51,MATCH('Z-Ausgleich Vergleich'!$A38,'MASTER Z-Ausgleich Übersicht'!$A$6:$A$51,0),MATCH('Z-Ausgleich Vergleich'!D$5,'MASTER Z-Ausgleich Übersicht'!$B$5:$AH$5,0))=0,"",INDEX('MASTER Z-Ausgleich Übersicht'!$B$6:$AH$51,MATCH('Z-Ausgleich Vergleich'!$A38,'MASTER Z-Ausgleich Übersicht'!$A$6:$A$51,0),MATCH('Z-Ausgleich Vergleich'!D$5,'MASTER Z-Ausgleich Übersicht'!$B$5:$AH$5,0)))</f>
        <v>#N/A</v>
      </c>
      <c r="E38" s="130" t="e">
        <f>IF(INDEX('MASTER Z-Ausgleich Übersicht'!$B$6:$AH$51,MATCH('Z-Ausgleich Vergleich'!$A38,'MASTER Z-Ausgleich Übersicht'!$A$6:$A$51,0),MATCH('Z-Ausgleich Vergleich'!E$5,'MASTER Z-Ausgleich Übersicht'!$B$5:$AH$5,0))=0,"",INDEX('MASTER Z-Ausgleich Übersicht'!$B$6:$AH$51,MATCH('Z-Ausgleich Vergleich'!$A38,'MASTER Z-Ausgleich Übersicht'!$A$6:$A$51,0),MATCH('Z-Ausgleich Vergleich'!E$5,'MASTER Z-Ausgleich Übersicht'!$B$5:$AH$5,0)))</f>
        <v>#N/A</v>
      </c>
      <c r="F38" s="130" t="e">
        <f>IF(INDEX('MASTER Z-Ausgleich Übersicht'!$B$6:$AH$51,MATCH('Z-Ausgleich Vergleich'!$A38,'MASTER Z-Ausgleich Übersicht'!$A$6:$A$51,0),MATCH('Z-Ausgleich Vergleich'!F$5,'MASTER Z-Ausgleich Übersicht'!$B$5:$AH$5,0))=0,"",INDEX('MASTER Z-Ausgleich Übersicht'!$B$6:$AH$51,MATCH('Z-Ausgleich Vergleich'!$A38,'MASTER Z-Ausgleich Übersicht'!$A$6:$A$51,0),MATCH('Z-Ausgleich Vergleich'!F$5,'MASTER Z-Ausgleich Übersicht'!$B$5:$AH$5,0)))</f>
        <v>#N/A</v>
      </c>
    </row>
    <row r="39" spans="1:13" x14ac:dyDescent="0.25">
      <c r="A39" s="5" t="str">
        <v>Details</v>
      </c>
      <c r="B39" s="25" t="e">
        <f>IF(INDEX('MASTER Z-Ausgleich Übersicht'!$B$6:$AH$51,MATCH('Z-Ausgleich Vergleich'!$A39,'MASTER Z-Ausgleich Übersicht'!$A$6:$A$51,0),MATCH('Z-Ausgleich Vergleich'!B$5,'MASTER Z-Ausgleich Übersicht'!$B$5:$AH$5,0))=0,"",INDEX('MASTER Z-Ausgleich Übersicht'!$B$6:$AH$51,MATCH('Z-Ausgleich Vergleich'!$A39,'MASTER Z-Ausgleich Übersicht'!$A$6:$A$51,0),MATCH('Z-Ausgleich Vergleich'!B$5,'MASTER Z-Ausgleich Übersicht'!$B$5:$AH$5,0)))</f>
        <v>#N/A</v>
      </c>
      <c r="C39" s="25" t="e">
        <f>IF(INDEX('MASTER Z-Ausgleich Übersicht'!$B$6:$AH$51,MATCH('Z-Ausgleich Vergleich'!$A39,'MASTER Z-Ausgleich Übersicht'!$A$6:$A$51,0),MATCH('Z-Ausgleich Vergleich'!C$5,'MASTER Z-Ausgleich Übersicht'!$B$5:$AH$5,0))=0,"",INDEX('MASTER Z-Ausgleich Übersicht'!$B$6:$AH$51,MATCH('Z-Ausgleich Vergleich'!$A39,'MASTER Z-Ausgleich Übersicht'!$A$6:$A$51,0),MATCH('Z-Ausgleich Vergleich'!C$5,'MASTER Z-Ausgleich Übersicht'!$B$5:$AH$5,0)))</f>
        <v>#N/A</v>
      </c>
      <c r="D39" s="25" t="e">
        <f>IF(INDEX('MASTER Z-Ausgleich Übersicht'!$B$6:$AH$51,MATCH('Z-Ausgleich Vergleich'!$A39,'MASTER Z-Ausgleich Übersicht'!$A$6:$A$51,0),MATCH('Z-Ausgleich Vergleich'!D$5,'MASTER Z-Ausgleich Übersicht'!$B$5:$AH$5,0))=0,"",INDEX('MASTER Z-Ausgleich Übersicht'!$B$6:$AH$51,MATCH('Z-Ausgleich Vergleich'!$A39,'MASTER Z-Ausgleich Übersicht'!$A$6:$A$51,0),MATCH('Z-Ausgleich Vergleich'!D$5,'MASTER Z-Ausgleich Übersicht'!$B$5:$AH$5,0)))</f>
        <v>#N/A</v>
      </c>
      <c r="E39" s="25" t="e">
        <f>IF(INDEX('MASTER Z-Ausgleich Übersicht'!$B$6:$AH$51,MATCH('Z-Ausgleich Vergleich'!$A39,'MASTER Z-Ausgleich Übersicht'!$A$6:$A$51,0),MATCH('Z-Ausgleich Vergleich'!E$5,'MASTER Z-Ausgleich Übersicht'!$B$5:$AH$5,0))=0,"",INDEX('MASTER Z-Ausgleich Übersicht'!$B$6:$AH$51,MATCH('Z-Ausgleich Vergleich'!$A39,'MASTER Z-Ausgleich Übersicht'!$A$6:$A$51,0),MATCH('Z-Ausgleich Vergleich'!E$5,'MASTER Z-Ausgleich Übersicht'!$B$5:$AH$5,0)))</f>
        <v>#N/A</v>
      </c>
      <c r="F39" s="25" t="e">
        <f>IF(INDEX('MASTER Z-Ausgleich Übersicht'!$B$6:$AH$51,MATCH('Z-Ausgleich Vergleich'!$A39,'MASTER Z-Ausgleich Übersicht'!$A$6:$A$51,0),MATCH('Z-Ausgleich Vergleich'!F$5,'MASTER Z-Ausgleich Übersicht'!$B$5:$AH$5,0))=0,"",INDEX('MASTER Z-Ausgleich Übersicht'!$B$6:$AH$51,MATCH('Z-Ausgleich Vergleich'!$A39,'MASTER Z-Ausgleich Übersicht'!$A$6:$A$51,0),MATCH('Z-Ausgleich Vergleich'!F$5,'MASTER Z-Ausgleich Übersicht'!$B$5:$AH$5,0)))</f>
        <v>#N/A</v>
      </c>
    </row>
    <row r="40" spans="1:13" s="18" customFormat="1" x14ac:dyDescent="0.25">
      <c r="A40" s="22" t="str">
        <v>Ambient conditions</v>
      </c>
      <c r="B40" s="130" t="e">
        <f>IF(INDEX('MASTER Z-Ausgleich Übersicht'!$B$6:$AH$51,MATCH('Z-Ausgleich Vergleich'!$A40,'MASTER Z-Ausgleich Übersicht'!$A$6:$A$51,0),MATCH('Z-Ausgleich Vergleich'!B$5,'MASTER Z-Ausgleich Übersicht'!$B$5:$AH$5,0))=0,"",INDEX('MASTER Z-Ausgleich Übersicht'!$B$6:$AH$51,MATCH('Z-Ausgleich Vergleich'!$A40,'MASTER Z-Ausgleich Übersicht'!$A$6:$A$51,0),MATCH('Z-Ausgleich Vergleich'!B$5,'MASTER Z-Ausgleich Übersicht'!$B$5:$AH$5,0)))</f>
        <v>#N/A</v>
      </c>
      <c r="C40" s="130" t="e">
        <f>IF(INDEX('MASTER Z-Ausgleich Übersicht'!$B$6:$AH$51,MATCH('Z-Ausgleich Vergleich'!$A40,'MASTER Z-Ausgleich Übersicht'!$A$6:$A$51,0),MATCH('Z-Ausgleich Vergleich'!C$5,'MASTER Z-Ausgleich Übersicht'!$B$5:$AH$5,0))=0,"",INDEX('MASTER Z-Ausgleich Übersicht'!$B$6:$AH$51,MATCH('Z-Ausgleich Vergleich'!$A40,'MASTER Z-Ausgleich Übersicht'!$A$6:$A$51,0),MATCH('Z-Ausgleich Vergleich'!C$5,'MASTER Z-Ausgleich Übersicht'!$B$5:$AH$5,0)))</f>
        <v>#N/A</v>
      </c>
      <c r="D40" s="130" t="e">
        <f>IF(INDEX('MASTER Z-Ausgleich Übersicht'!$B$6:$AH$51,MATCH('Z-Ausgleich Vergleich'!$A40,'MASTER Z-Ausgleich Übersicht'!$A$6:$A$51,0),MATCH('Z-Ausgleich Vergleich'!D$5,'MASTER Z-Ausgleich Übersicht'!$B$5:$AH$5,0))=0,"",INDEX('MASTER Z-Ausgleich Übersicht'!$B$6:$AH$51,MATCH('Z-Ausgleich Vergleich'!$A40,'MASTER Z-Ausgleich Übersicht'!$A$6:$A$51,0),MATCH('Z-Ausgleich Vergleich'!D$5,'MASTER Z-Ausgleich Übersicht'!$B$5:$AH$5,0)))</f>
        <v>#N/A</v>
      </c>
      <c r="E40" s="130" t="e">
        <f>IF(INDEX('MASTER Z-Ausgleich Übersicht'!$B$6:$AH$51,MATCH('Z-Ausgleich Vergleich'!$A40,'MASTER Z-Ausgleich Übersicht'!$A$6:$A$51,0),MATCH('Z-Ausgleich Vergleich'!E$5,'MASTER Z-Ausgleich Übersicht'!$B$5:$AH$5,0))=0,"",INDEX('MASTER Z-Ausgleich Übersicht'!$B$6:$AH$51,MATCH('Z-Ausgleich Vergleich'!$A40,'MASTER Z-Ausgleich Übersicht'!$A$6:$A$51,0),MATCH('Z-Ausgleich Vergleich'!E$5,'MASTER Z-Ausgleich Übersicht'!$B$5:$AH$5,0)))</f>
        <v>#N/A</v>
      </c>
      <c r="F40" s="130" t="e">
        <f>IF(INDEX('MASTER Z-Ausgleich Übersicht'!$B$6:$AH$51,MATCH('Z-Ausgleich Vergleich'!$A40,'MASTER Z-Ausgleich Übersicht'!$A$6:$A$51,0),MATCH('Z-Ausgleich Vergleich'!F$5,'MASTER Z-Ausgleich Übersicht'!$B$5:$AH$5,0))=0,"",INDEX('MASTER Z-Ausgleich Übersicht'!$B$6:$AH$51,MATCH('Z-Ausgleich Vergleich'!$A40,'MASTER Z-Ausgleich Übersicht'!$A$6:$A$51,0),MATCH('Z-Ausgleich Vergleich'!F$5,'MASTER Z-Ausgleich Übersicht'!$B$5:$AH$5,0)))</f>
        <v>#N/A</v>
      </c>
    </row>
    <row r="41" spans="1:13" x14ac:dyDescent="0.25">
      <c r="A41" s="5" t="str">
        <v>Operating pressure</v>
      </c>
      <c r="B41" s="47" t="e">
        <f>IF(INDEX('MASTER Z-Ausgleich Übersicht'!$B$6:$AH$51,MATCH('Z-Ausgleich Vergleich'!$A41,'MASTER Z-Ausgleich Übersicht'!$A$6:$A$51,0),MATCH('Z-Ausgleich Vergleich'!B$5,'MASTER Z-Ausgleich Übersicht'!$B$5:$AH$5,0))=0,"",INDEX('MASTER Z-Ausgleich Übersicht'!$B$6:$AH$51,MATCH('Z-Ausgleich Vergleich'!$A41,'MASTER Z-Ausgleich Übersicht'!$A$6:$A$51,0),MATCH('Z-Ausgleich Vergleich'!B$5,'MASTER Z-Ausgleich Übersicht'!$B$5:$AH$5,0)))</f>
        <v>#N/A</v>
      </c>
      <c r="C41" s="47" t="e">
        <f>IF(INDEX('MASTER Z-Ausgleich Übersicht'!$B$6:$AH$51,MATCH('Z-Ausgleich Vergleich'!$A41,'MASTER Z-Ausgleich Übersicht'!$A$6:$A$51,0),MATCH('Z-Ausgleich Vergleich'!C$5,'MASTER Z-Ausgleich Übersicht'!$B$5:$AH$5,0))=0,"",INDEX('MASTER Z-Ausgleich Übersicht'!$B$6:$AH$51,MATCH('Z-Ausgleich Vergleich'!$A41,'MASTER Z-Ausgleich Übersicht'!$A$6:$A$51,0),MATCH('Z-Ausgleich Vergleich'!C$5,'MASTER Z-Ausgleich Übersicht'!$B$5:$AH$5,0)))</f>
        <v>#N/A</v>
      </c>
      <c r="D41" s="47" t="e">
        <f>IF(INDEX('MASTER Z-Ausgleich Übersicht'!$B$6:$AH$51,MATCH('Z-Ausgleich Vergleich'!$A41,'MASTER Z-Ausgleich Übersicht'!$A$6:$A$51,0),MATCH('Z-Ausgleich Vergleich'!D$5,'MASTER Z-Ausgleich Übersicht'!$B$5:$AH$5,0))=0,"",INDEX('MASTER Z-Ausgleich Übersicht'!$B$6:$AH$51,MATCH('Z-Ausgleich Vergleich'!$A41,'MASTER Z-Ausgleich Übersicht'!$A$6:$A$51,0),MATCH('Z-Ausgleich Vergleich'!D$5,'MASTER Z-Ausgleich Übersicht'!$B$5:$AH$5,0)))</f>
        <v>#N/A</v>
      </c>
      <c r="E41" s="47" t="e">
        <f>IF(INDEX('MASTER Z-Ausgleich Übersicht'!$B$6:$AH$51,MATCH('Z-Ausgleich Vergleich'!$A41,'MASTER Z-Ausgleich Übersicht'!$A$6:$A$51,0),MATCH('Z-Ausgleich Vergleich'!E$5,'MASTER Z-Ausgleich Übersicht'!$B$5:$AH$5,0))=0,"",INDEX('MASTER Z-Ausgleich Übersicht'!$B$6:$AH$51,MATCH('Z-Ausgleich Vergleich'!$A41,'MASTER Z-Ausgleich Übersicht'!$A$6:$A$51,0),MATCH('Z-Ausgleich Vergleich'!E$5,'MASTER Z-Ausgleich Übersicht'!$B$5:$AH$5,0)))</f>
        <v>#N/A</v>
      </c>
      <c r="F41" s="47" t="e">
        <f>IF(INDEX('MASTER Z-Ausgleich Übersicht'!$B$6:$AH$51,MATCH('Z-Ausgleich Vergleich'!$A41,'MASTER Z-Ausgleich Übersicht'!$A$6:$A$51,0),MATCH('Z-Ausgleich Vergleich'!F$5,'MASTER Z-Ausgleich Übersicht'!$B$5:$AH$5,0))=0,"",INDEX('MASTER Z-Ausgleich Übersicht'!$B$6:$AH$51,MATCH('Z-Ausgleich Vergleich'!$A41,'MASTER Z-Ausgleich Übersicht'!$A$6:$A$51,0),MATCH('Z-Ausgleich Vergleich'!F$5,'MASTER Z-Ausgleich Übersicht'!$B$5:$AH$5,0)))</f>
        <v>#N/A</v>
      </c>
    </row>
    <row r="42" spans="1:13" x14ac:dyDescent="0.25">
      <c r="A42" s="5" t="str">
        <v>Nominal operating pressure</v>
      </c>
      <c r="B42" s="94" t="e">
        <f>IF(INDEX('MASTER Z-Ausgleich Übersicht'!$B$6:$AH$51,MATCH('Z-Ausgleich Vergleich'!$A42,'MASTER Z-Ausgleich Übersicht'!$A$6:$A$51,0),MATCH('Z-Ausgleich Vergleich'!B$5,'MASTER Z-Ausgleich Übersicht'!$B$5:$AH$5,0))=0,"",INDEX('MASTER Z-Ausgleich Übersicht'!$B$6:$AH$51,MATCH('Z-Ausgleich Vergleich'!$A42,'MASTER Z-Ausgleich Übersicht'!$A$6:$A$51,0),MATCH('Z-Ausgleich Vergleich'!B$5,'MASTER Z-Ausgleich Übersicht'!$B$5:$AH$5,0)))</f>
        <v>#N/A</v>
      </c>
      <c r="C42" s="94" t="e">
        <f>IF(INDEX('MASTER Z-Ausgleich Übersicht'!$B$6:$AH$51,MATCH('Z-Ausgleich Vergleich'!$A42,'MASTER Z-Ausgleich Übersicht'!$A$6:$A$51,0),MATCH('Z-Ausgleich Vergleich'!C$5,'MASTER Z-Ausgleich Übersicht'!$B$5:$AH$5,0))=0,"",INDEX('MASTER Z-Ausgleich Übersicht'!$B$6:$AH$51,MATCH('Z-Ausgleich Vergleich'!$A42,'MASTER Z-Ausgleich Übersicht'!$A$6:$A$51,0),MATCH('Z-Ausgleich Vergleich'!C$5,'MASTER Z-Ausgleich Übersicht'!$B$5:$AH$5,0)))</f>
        <v>#N/A</v>
      </c>
      <c r="D42" s="94" t="e">
        <f>IF(INDEX('MASTER Z-Ausgleich Übersicht'!$B$6:$AH$51,MATCH('Z-Ausgleich Vergleich'!$A42,'MASTER Z-Ausgleich Übersicht'!$A$6:$A$51,0),MATCH('Z-Ausgleich Vergleich'!D$5,'MASTER Z-Ausgleich Übersicht'!$B$5:$AH$5,0))=0,"",INDEX('MASTER Z-Ausgleich Übersicht'!$B$6:$AH$51,MATCH('Z-Ausgleich Vergleich'!$A42,'MASTER Z-Ausgleich Übersicht'!$A$6:$A$51,0),MATCH('Z-Ausgleich Vergleich'!D$5,'MASTER Z-Ausgleich Übersicht'!$B$5:$AH$5,0)))</f>
        <v>#N/A</v>
      </c>
      <c r="E42" s="94" t="e">
        <f>IF(INDEX('MASTER Z-Ausgleich Übersicht'!$B$6:$AH$51,MATCH('Z-Ausgleich Vergleich'!$A42,'MASTER Z-Ausgleich Übersicht'!$A$6:$A$51,0),MATCH('Z-Ausgleich Vergleich'!E$5,'MASTER Z-Ausgleich Übersicht'!$B$5:$AH$5,0))=0,"",INDEX('MASTER Z-Ausgleich Übersicht'!$B$6:$AH$51,MATCH('Z-Ausgleich Vergleich'!$A42,'MASTER Z-Ausgleich Übersicht'!$A$6:$A$51,0),MATCH('Z-Ausgleich Vergleich'!E$5,'MASTER Z-Ausgleich Übersicht'!$B$5:$AH$5,0)))</f>
        <v>#N/A</v>
      </c>
      <c r="F42" s="94" t="e">
        <f>IF(INDEX('MASTER Z-Ausgleich Übersicht'!$B$6:$AH$51,MATCH('Z-Ausgleich Vergleich'!$A42,'MASTER Z-Ausgleich Übersicht'!$A$6:$A$51,0),MATCH('Z-Ausgleich Vergleich'!F$5,'MASTER Z-Ausgleich Übersicht'!$B$5:$AH$5,0))=0,"",INDEX('MASTER Z-Ausgleich Übersicht'!$B$6:$AH$51,MATCH('Z-Ausgleich Vergleich'!$A42,'MASTER Z-Ausgleich Übersicht'!$A$6:$A$51,0),MATCH('Z-Ausgleich Vergleich'!F$5,'MASTER Z-Ausgleich Übersicht'!$B$5:$AH$5,0)))</f>
        <v>#N/A</v>
      </c>
    </row>
    <row r="43" spans="1:13" x14ac:dyDescent="0.25">
      <c r="A43" s="5" t="str">
        <v>Fluid consumption per cycle (centered)</v>
      </c>
      <c r="B43" s="103" t="e">
        <f>IF(INDEX('MASTER Z-Ausgleich Übersicht'!$B$6:$AH$51,MATCH('Z-Ausgleich Vergleich'!$A43,'MASTER Z-Ausgleich Übersicht'!$A$6:$A$51,0),MATCH('Z-Ausgleich Vergleich'!B$5,'MASTER Z-Ausgleich Übersicht'!$B$5:$AH$5,0))=0,"",INDEX('MASTER Z-Ausgleich Übersicht'!$B$6:$AH$51,MATCH('Z-Ausgleich Vergleich'!$A43,'MASTER Z-Ausgleich Übersicht'!$A$6:$A$51,0),MATCH('Z-Ausgleich Vergleich'!B$5,'MASTER Z-Ausgleich Übersicht'!$B$5:$AH$5,0)))</f>
        <v>#N/A</v>
      </c>
      <c r="C43" s="103" t="e">
        <f>IF(INDEX('MASTER Z-Ausgleich Übersicht'!$B$6:$AH$51,MATCH('Z-Ausgleich Vergleich'!$A43,'MASTER Z-Ausgleich Übersicht'!$A$6:$A$51,0),MATCH('Z-Ausgleich Vergleich'!C$5,'MASTER Z-Ausgleich Übersicht'!$B$5:$AH$5,0))=0,"",INDEX('MASTER Z-Ausgleich Übersicht'!$B$6:$AH$51,MATCH('Z-Ausgleich Vergleich'!$A43,'MASTER Z-Ausgleich Übersicht'!$A$6:$A$51,0),MATCH('Z-Ausgleich Vergleich'!C$5,'MASTER Z-Ausgleich Übersicht'!$B$5:$AH$5,0)))</f>
        <v>#N/A</v>
      </c>
      <c r="D43" s="103" t="e">
        <f>IF(INDEX('MASTER Z-Ausgleich Übersicht'!$B$6:$AH$51,MATCH('Z-Ausgleich Vergleich'!$A43,'MASTER Z-Ausgleich Übersicht'!$A$6:$A$51,0),MATCH('Z-Ausgleich Vergleich'!D$5,'MASTER Z-Ausgleich Übersicht'!$B$5:$AH$5,0))=0,"",INDEX('MASTER Z-Ausgleich Übersicht'!$B$6:$AH$51,MATCH('Z-Ausgleich Vergleich'!$A43,'MASTER Z-Ausgleich Übersicht'!$A$6:$A$51,0),MATCH('Z-Ausgleich Vergleich'!D$5,'MASTER Z-Ausgleich Übersicht'!$B$5:$AH$5,0)))</f>
        <v>#N/A</v>
      </c>
      <c r="E43" s="103" t="e">
        <f>IF(INDEX('MASTER Z-Ausgleich Übersicht'!$B$6:$AH$51,MATCH('Z-Ausgleich Vergleich'!$A43,'MASTER Z-Ausgleich Übersicht'!$A$6:$A$51,0),MATCH('Z-Ausgleich Vergleich'!E$5,'MASTER Z-Ausgleich Übersicht'!$B$5:$AH$5,0))=0,"",INDEX('MASTER Z-Ausgleich Übersicht'!$B$6:$AH$51,MATCH('Z-Ausgleich Vergleich'!$A43,'MASTER Z-Ausgleich Übersicht'!$A$6:$A$51,0),MATCH('Z-Ausgleich Vergleich'!E$5,'MASTER Z-Ausgleich Übersicht'!$B$5:$AH$5,0)))</f>
        <v>#N/A</v>
      </c>
      <c r="F43" s="103" t="e">
        <f>IF(INDEX('MASTER Z-Ausgleich Übersicht'!$B$6:$AH$51,MATCH('Z-Ausgleich Vergleich'!$A43,'MASTER Z-Ausgleich Übersicht'!$A$6:$A$51,0),MATCH('Z-Ausgleich Vergleich'!F$5,'MASTER Z-Ausgleich Übersicht'!$B$5:$AH$5,0))=0,"",INDEX('MASTER Z-Ausgleich Übersicht'!$B$6:$AH$51,MATCH('Z-Ausgleich Vergleich'!$A43,'MASTER Z-Ausgleich Übersicht'!$A$6:$A$51,0),MATCH('Z-Ausgleich Vergleich'!F$5,'MASTER Z-Ausgleich Übersicht'!$B$5:$AH$5,0)))</f>
        <v>#N/A</v>
      </c>
    </row>
    <row r="44" spans="1:13" x14ac:dyDescent="0.25">
      <c r="A44" s="5" t="str">
        <v>Min./max. ambient temperature</v>
      </c>
      <c r="B44" s="47" t="e">
        <f>IF(INDEX('MASTER Z-Ausgleich Übersicht'!$B$6:$AH$51,MATCH('Z-Ausgleich Vergleich'!$A44,'MASTER Z-Ausgleich Übersicht'!$A$6:$A$51,0),MATCH('Z-Ausgleich Vergleich'!B$5,'MASTER Z-Ausgleich Übersicht'!$B$5:$AH$5,0))=0,"",INDEX('MASTER Z-Ausgleich Übersicht'!$B$6:$AH$51,MATCH('Z-Ausgleich Vergleich'!$A44,'MASTER Z-Ausgleich Übersicht'!$A$6:$A$51,0),MATCH('Z-Ausgleich Vergleich'!B$5,'MASTER Z-Ausgleich Übersicht'!$B$5:$AH$5,0)))</f>
        <v>#N/A</v>
      </c>
      <c r="C44" s="47" t="e">
        <f>IF(INDEX('MASTER Z-Ausgleich Übersicht'!$B$6:$AH$51,MATCH('Z-Ausgleich Vergleich'!$A44,'MASTER Z-Ausgleich Übersicht'!$A$6:$A$51,0),MATCH('Z-Ausgleich Vergleich'!C$5,'MASTER Z-Ausgleich Übersicht'!$B$5:$AH$5,0))=0,"",INDEX('MASTER Z-Ausgleich Übersicht'!$B$6:$AH$51,MATCH('Z-Ausgleich Vergleich'!$A44,'MASTER Z-Ausgleich Übersicht'!$A$6:$A$51,0),MATCH('Z-Ausgleich Vergleich'!C$5,'MASTER Z-Ausgleich Übersicht'!$B$5:$AH$5,0)))</f>
        <v>#N/A</v>
      </c>
      <c r="D44" s="47" t="e">
        <f>IF(INDEX('MASTER Z-Ausgleich Übersicht'!$B$6:$AH$51,MATCH('Z-Ausgleich Vergleich'!$A44,'MASTER Z-Ausgleich Übersicht'!$A$6:$A$51,0),MATCH('Z-Ausgleich Vergleich'!D$5,'MASTER Z-Ausgleich Übersicht'!$B$5:$AH$5,0))=0,"",INDEX('MASTER Z-Ausgleich Übersicht'!$B$6:$AH$51,MATCH('Z-Ausgleich Vergleich'!$A44,'MASTER Z-Ausgleich Übersicht'!$A$6:$A$51,0),MATCH('Z-Ausgleich Vergleich'!D$5,'MASTER Z-Ausgleich Übersicht'!$B$5:$AH$5,0)))</f>
        <v>#N/A</v>
      </c>
      <c r="E44" s="47" t="e">
        <f>IF(INDEX('MASTER Z-Ausgleich Übersicht'!$B$6:$AH$51,MATCH('Z-Ausgleich Vergleich'!$A44,'MASTER Z-Ausgleich Übersicht'!$A$6:$A$51,0),MATCH('Z-Ausgleich Vergleich'!E$5,'MASTER Z-Ausgleich Übersicht'!$B$5:$AH$5,0))=0,"",INDEX('MASTER Z-Ausgleich Übersicht'!$B$6:$AH$51,MATCH('Z-Ausgleich Vergleich'!$A44,'MASTER Z-Ausgleich Übersicht'!$A$6:$A$51,0),MATCH('Z-Ausgleich Vergleich'!E$5,'MASTER Z-Ausgleich Übersicht'!$B$5:$AH$5,0)))</f>
        <v>#N/A</v>
      </c>
      <c r="F44" s="47" t="e">
        <f>IF(INDEX('MASTER Z-Ausgleich Übersicht'!$B$6:$AH$51,MATCH('Z-Ausgleich Vergleich'!$A44,'MASTER Z-Ausgleich Übersicht'!$A$6:$A$51,0),MATCH('Z-Ausgleich Vergleich'!F$5,'MASTER Z-Ausgleich Übersicht'!$B$5:$AH$5,0))=0,"",INDEX('MASTER Z-Ausgleich Übersicht'!$B$6:$AH$51,MATCH('Z-Ausgleich Vergleich'!$A44,'MASTER Z-Ausgleich Übersicht'!$A$6:$A$51,0),MATCH('Z-Ausgleich Vergleich'!F$5,'MASTER Z-Ausgleich Übersicht'!$B$5:$AH$5,0)))</f>
        <v>#N/A</v>
      </c>
    </row>
    <row r="45" spans="1:13" x14ac:dyDescent="0.25">
      <c r="A45" s="88" t="str">
        <v>Number of cycles maintenance-free</v>
      </c>
      <c r="B45" s="47" t="e">
        <f>IF(INDEX('MASTER Z-Ausgleich Übersicht'!$B$6:$AH$51,MATCH('Z-Ausgleich Vergleich'!$A45,'MASTER Z-Ausgleich Übersicht'!$A$6:$A$51,0),MATCH('Z-Ausgleich Vergleich'!B$5,'MASTER Z-Ausgleich Übersicht'!$B$5:$AH$5,0))=0,"",INDEX('MASTER Z-Ausgleich Übersicht'!$B$6:$AH$51,MATCH('Z-Ausgleich Vergleich'!$A45,'MASTER Z-Ausgleich Übersicht'!$A$6:$A$51,0),MATCH('Z-Ausgleich Vergleich'!B$5,'MASTER Z-Ausgleich Übersicht'!$B$5:$AH$5,0)))</f>
        <v>#N/A</v>
      </c>
      <c r="C45" s="47" t="e">
        <f>IF(INDEX('MASTER Z-Ausgleich Übersicht'!$B$6:$AH$51,MATCH('Z-Ausgleich Vergleich'!$A45,'MASTER Z-Ausgleich Übersicht'!$A$6:$A$51,0),MATCH('Z-Ausgleich Vergleich'!C$5,'MASTER Z-Ausgleich Übersicht'!$B$5:$AH$5,0))=0,"",INDEX('MASTER Z-Ausgleich Übersicht'!$B$6:$AH$51,MATCH('Z-Ausgleich Vergleich'!$A45,'MASTER Z-Ausgleich Übersicht'!$A$6:$A$51,0),MATCH('Z-Ausgleich Vergleich'!C$5,'MASTER Z-Ausgleich Übersicht'!$B$5:$AH$5,0)))</f>
        <v>#N/A</v>
      </c>
      <c r="D45" s="47" t="e">
        <f>IF(INDEX('MASTER Z-Ausgleich Übersicht'!$B$6:$AH$51,MATCH('Z-Ausgleich Vergleich'!$A45,'MASTER Z-Ausgleich Übersicht'!$A$6:$A$51,0),MATCH('Z-Ausgleich Vergleich'!D$5,'MASTER Z-Ausgleich Übersicht'!$B$5:$AH$5,0))=0,"",INDEX('MASTER Z-Ausgleich Übersicht'!$B$6:$AH$51,MATCH('Z-Ausgleich Vergleich'!$A45,'MASTER Z-Ausgleich Übersicht'!$A$6:$A$51,0),MATCH('Z-Ausgleich Vergleich'!D$5,'MASTER Z-Ausgleich Übersicht'!$B$5:$AH$5,0)))</f>
        <v>#N/A</v>
      </c>
      <c r="E45" s="47" t="e">
        <f>IF(INDEX('MASTER Z-Ausgleich Übersicht'!$B$6:$AH$51,MATCH('Z-Ausgleich Vergleich'!$A45,'MASTER Z-Ausgleich Übersicht'!$A$6:$A$51,0),MATCH('Z-Ausgleich Vergleich'!E$5,'MASTER Z-Ausgleich Übersicht'!$B$5:$AH$5,0))=0,"",INDEX('MASTER Z-Ausgleich Übersicht'!$B$6:$AH$51,MATCH('Z-Ausgleich Vergleich'!$A45,'MASTER Z-Ausgleich Übersicht'!$A$6:$A$51,0),MATCH('Z-Ausgleich Vergleich'!E$5,'MASTER Z-Ausgleich Übersicht'!$B$5:$AH$5,0)))</f>
        <v>#N/A</v>
      </c>
      <c r="F45" s="47" t="e">
        <f>IF(INDEX('MASTER Z-Ausgleich Übersicht'!$B$6:$AH$51,MATCH('Z-Ausgleich Vergleich'!$A45,'MASTER Z-Ausgleich Übersicht'!$A$6:$A$51,0),MATCH('Z-Ausgleich Vergleich'!F$5,'MASTER Z-Ausgleich Übersicht'!$B$5:$AH$5,0))=0,"",INDEX('MASTER Z-Ausgleich Übersicht'!$B$6:$AH$51,MATCH('Z-Ausgleich Vergleich'!$A45,'MASTER Z-Ausgleich Übersicht'!$A$6:$A$51,0),MATCH('Z-Ausgleich Vergleich'!F$5,'MASTER Z-Ausgleich Übersicht'!$B$5:$AH$5,0)))</f>
        <v>#N/A</v>
      </c>
    </row>
    <row r="46" spans="1:13" x14ac:dyDescent="0.25">
      <c r="A46" s="88" t="str">
        <v>Certifications</v>
      </c>
      <c r="B46" s="47" t="e">
        <f>IF(INDEX('MASTER Z-Ausgleich Übersicht'!$B$6:$AH$51,MATCH('Z-Ausgleich Vergleich'!$A46,'MASTER Z-Ausgleich Übersicht'!$A$6:$A$51,0),MATCH('Z-Ausgleich Vergleich'!B$5,'MASTER Z-Ausgleich Übersicht'!$B$5:$AH$5,0))=0,"",INDEX('MASTER Z-Ausgleich Übersicht'!$B$6:$AH$51,MATCH('Z-Ausgleich Vergleich'!$A46,'MASTER Z-Ausgleich Übersicht'!$A$6:$A$51,0),MATCH('Z-Ausgleich Vergleich'!B$5,'MASTER Z-Ausgleich Übersicht'!$B$5:$AH$5,0)))</f>
        <v>#N/A</v>
      </c>
      <c r="C46" s="47" t="e">
        <f>IF(INDEX('MASTER Z-Ausgleich Übersicht'!$B$6:$AH$51,MATCH('Z-Ausgleich Vergleich'!$A46,'MASTER Z-Ausgleich Übersicht'!$A$6:$A$51,0),MATCH('Z-Ausgleich Vergleich'!C$5,'MASTER Z-Ausgleich Übersicht'!$B$5:$AH$5,0))=0,"",INDEX('MASTER Z-Ausgleich Übersicht'!$B$6:$AH$51,MATCH('Z-Ausgleich Vergleich'!$A46,'MASTER Z-Ausgleich Übersicht'!$A$6:$A$51,0),MATCH('Z-Ausgleich Vergleich'!C$5,'MASTER Z-Ausgleich Übersicht'!$B$5:$AH$5,0)))</f>
        <v>#N/A</v>
      </c>
      <c r="D46" s="47" t="e">
        <f>IF(INDEX('MASTER Z-Ausgleich Übersicht'!$B$6:$AH$51,MATCH('Z-Ausgleich Vergleich'!$A46,'MASTER Z-Ausgleich Übersicht'!$A$6:$A$51,0),MATCH('Z-Ausgleich Vergleich'!D$5,'MASTER Z-Ausgleich Übersicht'!$B$5:$AH$5,0))=0,"",INDEX('MASTER Z-Ausgleich Übersicht'!$B$6:$AH$51,MATCH('Z-Ausgleich Vergleich'!$A46,'MASTER Z-Ausgleich Übersicht'!$A$6:$A$51,0),MATCH('Z-Ausgleich Vergleich'!D$5,'MASTER Z-Ausgleich Übersicht'!$B$5:$AH$5,0)))</f>
        <v>#N/A</v>
      </c>
      <c r="E46" s="47" t="e">
        <f>IF(INDEX('MASTER Z-Ausgleich Übersicht'!$B$6:$AH$51,MATCH('Z-Ausgleich Vergleich'!$A46,'MASTER Z-Ausgleich Übersicht'!$A$6:$A$51,0),MATCH('Z-Ausgleich Vergleich'!E$5,'MASTER Z-Ausgleich Übersicht'!$B$5:$AH$5,0))=0,"",INDEX('MASTER Z-Ausgleich Übersicht'!$B$6:$AH$51,MATCH('Z-Ausgleich Vergleich'!$A46,'MASTER Z-Ausgleich Übersicht'!$A$6:$A$51,0),MATCH('Z-Ausgleich Vergleich'!E$5,'MASTER Z-Ausgleich Übersicht'!$B$5:$AH$5,0)))</f>
        <v>#N/A</v>
      </c>
      <c r="F46" s="47" t="e">
        <f>IF(INDEX('MASTER Z-Ausgleich Übersicht'!$B$6:$AH$51,MATCH('Z-Ausgleich Vergleich'!$A46,'MASTER Z-Ausgleich Übersicht'!$A$6:$A$51,0),MATCH('Z-Ausgleich Vergleich'!F$5,'MASTER Z-Ausgleich Übersicht'!$B$5:$AH$5,0))=0,"",INDEX('MASTER Z-Ausgleich Übersicht'!$B$6:$AH$51,MATCH('Z-Ausgleich Vergleich'!$A46,'MASTER Z-Ausgleich Übersicht'!$A$6:$A$51,0),MATCH('Z-Ausgleich Vergleich'!F$5,'MASTER Z-Ausgleich Übersicht'!$B$5:$AH$5,0)))</f>
        <v>#N/A</v>
      </c>
      <c r="G46" s="151"/>
      <c r="H46" s="151"/>
      <c r="I46" s="151"/>
      <c r="J46" s="151"/>
      <c r="K46" s="151"/>
      <c r="L46" s="14"/>
      <c r="M46" s="14"/>
    </row>
    <row r="47" spans="1:13" s="18" customFormat="1" x14ac:dyDescent="0.25">
      <c r="A47" s="22" t="str">
        <v>Customer configuration tools</v>
      </c>
      <c r="B47" s="130" t="e">
        <f>IF(INDEX('MASTER Z-Ausgleich Übersicht'!$B$6:$AH$51,MATCH('Z-Ausgleich Vergleich'!$A47,'MASTER Z-Ausgleich Übersicht'!$A$6:$A$51,0),MATCH('Z-Ausgleich Vergleich'!B$5,'MASTER Z-Ausgleich Übersicht'!$B$5:$AH$5,0))=0,"",INDEX('MASTER Z-Ausgleich Übersicht'!$B$6:$AH$51,MATCH('Z-Ausgleich Vergleich'!$A47,'MASTER Z-Ausgleich Übersicht'!$A$6:$A$51,0),MATCH('Z-Ausgleich Vergleich'!B$5,'MASTER Z-Ausgleich Übersicht'!$B$5:$AH$5,0)))</f>
        <v>#N/A</v>
      </c>
      <c r="C47" s="130" t="e">
        <f>IF(INDEX('MASTER Z-Ausgleich Übersicht'!$B$6:$AH$51,MATCH('Z-Ausgleich Vergleich'!$A47,'MASTER Z-Ausgleich Übersicht'!$A$6:$A$51,0),MATCH('Z-Ausgleich Vergleich'!C$5,'MASTER Z-Ausgleich Übersicht'!$B$5:$AH$5,0))=0,"",INDEX('MASTER Z-Ausgleich Übersicht'!$B$6:$AH$51,MATCH('Z-Ausgleich Vergleich'!$A47,'MASTER Z-Ausgleich Übersicht'!$A$6:$A$51,0),MATCH('Z-Ausgleich Vergleich'!C$5,'MASTER Z-Ausgleich Übersicht'!$B$5:$AH$5,0)))</f>
        <v>#N/A</v>
      </c>
      <c r="D47" s="130" t="e">
        <f>IF(INDEX('MASTER Z-Ausgleich Übersicht'!$B$6:$AH$51,MATCH('Z-Ausgleich Vergleich'!$A47,'MASTER Z-Ausgleich Übersicht'!$A$6:$A$51,0),MATCH('Z-Ausgleich Vergleich'!D$5,'MASTER Z-Ausgleich Übersicht'!$B$5:$AH$5,0))=0,"",INDEX('MASTER Z-Ausgleich Übersicht'!$B$6:$AH$51,MATCH('Z-Ausgleich Vergleich'!$A47,'MASTER Z-Ausgleich Übersicht'!$A$6:$A$51,0),MATCH('Z-Ausgleich Vergleich'!D$5,'MASTER Z-Ausgleich Übersicht'!$B$5:$AH$5,0)))</f>
        <v>#N/A</v>
      </c>
      <c r="E47" s="130" t="e">
        <f>IF(INDEX('MASTER Z-Ausgleich Übersicht'!$B$6:$AH$51,MATCH('Z-Ausgleich Vergleich'!$A47,'MASTER Z-Ausgleich Übersicht'!$A$6:$A$51,0),MATCH('Z-Ausgleich Vergleich'!E$5,'MASTER Z-Ausgleich Übersicht'!$B$5:$AH$5,0))=0,"",INDEX('MASTER Z-Ausgleich Übersicht'!$B$6:$AH$51,MATCH('Z-Ausgleich Vergleich'!$A47,'MASTER Z-Ausgleich Übersicht'!$A$6:$A$51,0),MATCH('Z-Ausgleich Vergleich'!E$5,'MASTER Z-Ausgleich Übersicht'!$B$5:$AH$5,0)))</f>
        <v>#N/A</v>
      </c>
      <c r="F47" s="130" t="e">
        <f>IF(INDEX('MASTER Z-Ausgleich Übersicht'!$B$6:$AH$51,MATCH('Z-Ausgleich Vergleich'!$A47,'MASTER Z-Ausgleich Übersicht'!$A$6:$A$51,0),MATCH('Z-Ausgleich Vergleich'!F$5,'MASTER Z-Ausgleich Übersicht'!$B$5:$AH$5,0))=0,"",INDEX('MASTER Z-Ausgleich Übersicht'!$B$6:$AH$51,MATCH('Z-Ausgleich Vergleich'!$A47,'MASTER Z-Ausgleich Übersicht'!$A$6:$A$51,0),MATCH('Z-Ausgleich Vergleich'!F$5,'MASTER Z-Ausgleich Übersicht'!$B$5:$AH$5,0)))</f>
        <v>#N/A</v>
      </c>
      <c r="G47" s="133"/>
      <c r="H47" s="133"/>
      <c r="I47" s="133"/>
      <c r="J47" s="133"/>
      <c r="K47" s="133"/>
    </row>
    <row r="48" spans="1:13" x14ac:dyDescent="0.25">
      <c r="A48" s="88" t="str">
        <v>Selection/configuration tool for customers</v>
      </c>
      <c r="B48" s="25" t="e">
        <f>IF(INDEX('MASTER Z-Ausgleich Übersicht'!$B$6:$AH$51,MATCH('Z-Ausgleich Vergleich'!$A48,'MASTER Z-Ausgleich Übersicht'!$A$6:$A$51,0),MATCH('Z-Ausgleich Vergleich'!B$5,'MASTER Z-Ausgleich Übersicht'!$B$5:$AH$5,0))=0,"",INDEX('MASTER Z-Ausgleich Übersicht'!$B$6:$AH$51,MATCH('Z-Ausgleich Vergleich'!$A48,'MASTER Z-Ausgleich Übersicht'!$A$6:$A$51,0),MATCH('Z-Ausgleich Vergleich'!B$5,'MASTER Z-Ausgleich Übersicht'!$B$5:$AH$5,0)))</f>
        <v>#N/A</v>
      </c>
      <c r="C48" s="25" t="e">
        <f>IF(INDEX('MASTER Z-Ausgleich Übersicht'!$B$6:$AH$51,MATCH('Z-Ausgleich Vergleich'!$A48,'MASTER Z-Ausgleich Übersicht'!$A$6:$A$51,0),MATCH('Z-Ausgleich Vergleich'!C$5,'MASTER Z-Ausgleich Übersicht'!$B$5:$AH$5,0))=0,"",INDEX('MASTER Z-Ausgleich Übersicht'!$B$6:$AH$51,MATCH('Z-Ausgleich Vergleich'!$A48,'MASTER Z-Ausgleich Übersicht'!$A$6:$A$51,0),MATCH('Z-Ausgleich Vergleich'!C$5,'MASTER Z-Ausgleich Übersicht'!$B$5:$AH$5,0)))</f>
        <v>#N/A</v>
      </c>
      <c r="D48" s="25" t="e">
        <f>IF(INDEX('MASTER Z-Ausgleich Übersicht'!$B$6:$AH$51,MATCH('Z-Ausgleich Vergleich'!$A48,'MASTER Z-Ausgleich Übersicht'!$A$6:$A$51,0),MATCH('Z-Ausgleich Vergleich'!D$5,'MASTER Z-Ausgleich Übersicht'!$B$5:$AH$5,0))=0,"",INDEX('MASTER Z-Ausgleich Übersicht'!$B$6:$AH$51,MATCH('Z-Ausgleich Vergleich'!$A48,'MASTER Z-Ausgleich Übersicht'!$A$6:$A$51,0),MATCH('Z-Ausgleich Vergleich'!D$5,'MASTER Z-Ausgleich Übersicht'!$B$5:$AH$5,0)))</f>
        <v>#N/A</v>
      </c>
      <c r="E48" s="25" t="e">
        <f>IF(INDEX('MASTER Z-Ausgleich Übersicht'!$B$6:$AH$51,MATCH('Z-Ausgleich Vergleich'!$A48,'MASTER Z-Ausgleich Übersicht'!$A$6:$A$51,0),MATCH('Z-Ausgleich Vergleich'!E$5,'MASTER Z-Ausgleich Übersicht'!$B$5:$AH$5,0))=0,"",INDEX('MASTER Z-Ausgleich Übersicht'!$B$6:$AH$51,MATCH('Z-Ausgleich Vergleich'!$A48,'MASTER Z-Ausgleich Übersicht'!$A$6:$A$51,0),MATCH('Z-Ausgleich Vergleich'!E$5,'MASTER Z-Ausgleich Übersicht'!$B$5:$AH$5,0)))</f>
        <v>#N/A</v>
      </c>
      <c r="F48" s="25" t="e">
        <f>IF(INDEX('MASTER Z-Ausgleich Übersicht'!$B$6:$AH$51,MATCH('Z-Ausgleich Vergleich'!$A48,'MASTER Z-Ausgleich Übersicht'!$A$6:$A$51,0),MATCH('Z-Ausgleich Vergleich'!F$5,'MASTER Z-Ausgleich Übersicht'!$B$5:$AH$5,0))=0,"",INDEX('MASTER Z-Ausgleich Übersicht'!$B$6:$AH$51,MATCH('Z-Ausgleich Vergleich'!$A48,'MASTER Z-Ausgleich Übersicht'!$A$6:$A$51,0),MATCH('Z-Ausgleich Vergleich'!F$5,'MASTER Z-Ausgleich Übersicht'!$B$5:$AH$5,0)))</f>
        <v>#N/A</v>
      </c>
      <c r="G48" s="7"/>
      <c r="H48" s="7"/>
      <c r="I48" s="7"/>
      <c r="J48" s="7"/>
      <c r="K48" s="11"/>
      <c r="L48" s="7"/>
      <c r="M48" s="7"/>
    </row>
    <row r="49" spans="1:13" x14ac:dyDescent="0.25">
      <c r="A49" s="5"/>
      <c r="B49" s="26"/>
      <c r="C49" s="26"/>
      <c r="D49" s="26"/>
      <c r="E49" s="26"/>
      <c r="F49" s="26"/>
    </row>
    <row r="50" spans="1:13" x14ac:dyDescent="0.25">
      <c r="A50" s="5"/>
      <c r="B50" s="26"/>
      <c r="C50" s="26"/>
      <c r="D50" s="26"/>
      <c r="E50" s="26"/>
      <c r="F50" s="26"/>
    </row>
    <row r="51" spans="1:13" x14ac:dyDescent="0.25">
      <c r="A51" s="8"/>
      <c r="B51" s="26"/>
      <c r="C51" s="26"/>
      <c r="D51" s="26"/>
      <c r="E51" s="26"/>
      <c r="F51" s="26"/>
      <c r="G51" s="7"/>
      <c r="H51" s="7"/>
      <c r="I51" s="7"/>
      <c r="J51" s="7"/>
      <c r="K51" s="11"/>
      <c r="L51" s="7"/>
      <c r="M51" s="7"/>
    </row>
    <row r="52" spans="1:13" x14ac:dyDescent="0.25">
      <c r="A52" s="139"/>
      <c r="B52" s="26"/>
      <c r="C52" s="26"/>
      <c r="D52" s="26"/>
      <c r="E52" s="26"/>
      <c r="F52" s="26"/>
    </row>
    <row r="53" spans="1:13" x14ac:dyDescent="0.25">
      <c r="A53" s="5"/>
      <c r="B53" s="26"/>
      <c r="C53" s="26"/>
      <c r="D53" s="26"/>
      <c r="E53" s="26"/>
      <c r="F53" s="26"/>
      <c r="L53" s="25"/>
    </row>
    <row r="54" spans="1:13" x14ac:dyDescent="0.25">
      <c r="B54" s="26"/>
      <c r="C54" s="26"/>
      <c r="D54" s="26"/>
      <c r="E54" s="26"/>
      <c r="F54" s="26"/>
    </row>
    <row r="55" spans="1:13" x14ac:dyDescent="0.25">
      <c r="B55" s="26"/>
      <c r="C55" s="26"/>
      <c r="D55" s="26"/>
      <c r="E55" s="26"/>
      <c r="F55" s="26"/>
    </row>
    <row r="56" spans="1:13" x14ac:dyDescent="0.25">
      <c r="B56" s="26"/>
      <c r="C56" s="26"/>
      <c r="D56" s="26"/>
      <c r="E56" s="26"/>
      <c r="F56" s="26"/>
    </row>
  </sheetData>
  <sheetProtection algorithmName="SHA-512" hashValue="/1lk+uQ7O8smdyresIEO/LtuVRRoVtBec84MBYHtAD+p82Lvb19z1RWRA5xaEHCkS2W5AMOCf/obmNTE21VSvw==" saltValue="Rbgs3PpcwQRxLez3UZNqRg==" spinCount="100000" sheet="1" objects="1" scenarios="1"/>
  <protectedRanges>
    <protectedRange sqref="B5:F5" name="Drop Down"/>
  </protectedRanges>
  <mergeCells count="4">
    <mergeCell ref="G28:K28"/>
    <mergeCell ref="G29:K29"/>
    <mergeCell ref="G30:K30"/>
    <mergeCell ref="G46:K46"/>
  </mergeCells>
  <conditionalFormatting sqref="C7:F8">
    <cfRule type="expression" dxfId="33" priority="6">
      <formula>C7=""</formula>
    </cfRule>
    <cfRule type="expression" dxfId="32" priority="7">
      <formula>C7="-"</formula>
    </cfRule>
    <cfRule type="expression" dxfId="31" priority="37">
      <formula>C7=$B7</formula>
    </cfRule>
    <cfRule type="expression" dxfId="30" priority="38">
      <formula>C7&lt;$B7</formula>
    </cfRule>
    <cfRule type="expression" dxfId="29" priority="39">
      <formula>C7&gt;$B7</formula>
    </cfRule>
  </conditionalFormatting>
  <conditionalFormatting sqref="C13:F19">
    <cfRule type="expression" dxfId="28" priority="31">
      <formula>$B13="-"</formula>
    </cfRule>
    <cfRule type="expression" dxfId="27" priority="32">
      <formula>C13=""</formula>
    </cfRule>
    <cfRule type="expression" dxfId="26" priority="33">
      <formula>C13="-"</formula>
    </cfRule>
    <cfRule type="expression" dxfId="25" priority="34">
      <formula>C13=$B13</formula>
    </cfRule>
    <cfRule type="expression" dxfId="24" priority="35">
      <formula>C13&gt;$B13</formula>
    </cfRule>
    <cfRule type="expression" dxfId="23" priority="36">
      <formula>C13&lt;$B13</formula>
    </cfRule>
  </conditionalFormatting>
  <conditionalFormatting sqref="C22:F22">
    <cfRule type="expression" dxfId="22" priority="28">
      <formula>C22=$B22</formula>
    </cfRule>
    <cfRule type="expression" dxfId="21" priority="29">
      <formula>C22&lt;$B22</formula>
    </cfRule>
    <cfRule type="expression" dxfId="20" priority="30">
      <formula>C22&gt;$B22</formula>
    </cfRule>
  </conditionalFormatting>
  <conditionalFormatting sqref="C23:F23">
    <cfRule type="expression" dxfId="19" priority="1">
      <formula>C23=$B$23</formula>
    </cfRule>
    <cfRule type="expression" dxfId="18" priority="2">
      <formula>C23&lt;$B$23</formula>
    </cfRule>
    <cfRule type="expression" dxfId="17" priority="3">
      <formula>C23&gt;$B$23</formula>
    </cfRule>
    <cfRule type="expression" dxfId="16" priority="4">
      <formula>C23=""</formula>
    </cfRule>
    <cfRule type="expression" dxfId="15" priority="5">
      <formula>C23="-"</formula>
    </cfRule>
  </conditionalFormatting>
  <conditionalFormatting sqref="C25:F28">
    <cfRule type="expression" dxfId="14" priority="22">
      <formula>$B25="-"</formula>
    </cfRule>
    <cfRule type="expression" dxfId="13" priority="23">
      <formula>C25=""</formula>
    </cfRule>
    <cfRule type="expression" dxfId="12" priority="24">
      <formula>C25="-"</formula>
    </cfRule>
    <cfRule type="expression" dxfId="11" priority="25">
      <formula>C25=$B25</formula>
    </cfRule>
    <cfRule type="expression" dxfId="10" priority="26">
      <formula>C25&gt;$B25</formula>
    </cfRule>
    <cfRule type="expression" dxfId="9" priority="27">
      <formula>C25&lt;$B25</formula>
    </cfRule>
  </conditionalFormatting>
  <conditionalFormatting sqref="C34:F34">
    <cfRule type="expression" dxfId="8" priority="18">
      <formula>C34=""</formula>
    </cfRule>
    <cfRule type="expression" dxfId="7" priority="19">
      <formula>C34=$B34</formula>
    </cfRule>
    <cfRule type="expression" dxfId="6" priority="20">
      <formula>C34&lt;$B34</formula>
    </cfRule>
    <cfRule type="expression" dxfId="5" priority="21">
      <formula>C34&gt;$B34</formula>
    </cfRule>
  </conditionalFormatting>
  <conditionalFormatting sqref="C43:F43">
    <cfRule type="expression" dxfId="4" priority="13">
      <formula>C43=""</formula>
    </cfRule>
    <cfRule type="expression" dxfId="3" priority="14">
      <formula>C43="-"</formula>
    </cfRule>
    <cfRule type="expression" dxfId="2" priority="15">
      <formula>C43&gt;$B43</formula>
    </cfRule>
    <cfRule type="expression" dxfId="1" priority="16">
      <formula>C43=$B43</formula>
    </cfRule>
    <cfRule type="expression" dxfId="0" priority="17">
      <formula>C43&lt;$B43</formula>
    </cfRule>
  </conditionalFormatting>
  <pageMargins left="0.7" right="0.7" top="0.78740157499999996" bottom="0.78740157499999996" header="0.3" footer="0.3"/>
  <customProperties>
    <customPr name="_pios_id" r:id="rId1"/>
  </customProperties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7C5E72E0-150D-4B49-9288-266E31A17354}">
          <x14:formula1>
            <xm:f>'MASTER Z-Ausgleich Übersicht'!$B$5:$AJ$5</xm:f>
          </x14:formula1>
          <xm:sqref>B5:F5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BB09F4-CFF9-431A-A8B8-B54C358038C7}">
  <sheetPr codeName="Tabelle4">
    <tabColor theme="0" tint="-4.9989318521683403E-2"/>
  </sheetPr>
  <dimension ref="A2:AV55"/>
  <sheetViews>
    <sheetView zoomScale="85" zoomScaleNormal="85" workbookViewId="0">
      <pane xSplit="1" ySplit="5" topLeftCell="B17" activePane="bottomRight" state="frozen"/>
      <selection pane="topRight" activeCell="B1" sqref="B1"/>
      <selection pane="bottomLeft" activeCell="A6" sqref="A6"/>
      <selection pane="bottomRight" activeCell="A49" sqref="A49:XFD49"/>
    </sheetView>
  </sheetViews>
  <sheetFormatPr baseColWidth="10" defaultRowHeight="15" x14ac:dyDescent="0.25"/>
  <cols>
    <col min="1" max="1" width="41.28515625" style="5" bestFit="1" customWidth="1"/>
    <col min="2" max="2" width="21.7109375" style="5" bestFit="1" customWidth="1"/>
    <col min="3" max="3" width="21.7109375" style="5" customWidth="1"/>
    <col min="4" max="6" width="21" customWidth="1"/>
    <col min="7" max="8" width="21.42578125" customWidth="1"/>
    <col min="9" max="9" width="23.42578125" customWidth="1"/>
    <col min="10" max="10" width="25" customWidth="1"/>
    <col min="11" max="18" width="25.28515625" customWidth="1"/>
    <col min="19" max="20" width="26.140625" style="46" bestFit="1" customWidth="1"/>
    <col min="21" max="21" width="26.140625" style="46" customWidth="1"/>
    <col min="22" max="22" width="26.140625" style="46" bestFit="1" customWidth="1"/>
    <col min="23" max="24" width="26.140625" bestFit="1" customWidth="1"/>
    <col min="25" max="26" width="26.140625" customWidth="1"/>
    <col min="27" max="27" width="31.7109375" style="46" bestFit="1" customWidth="1"/>
    <col min="28" max="36" width="31.7109375" style="46" customWidth="1"/>
    <col min="38" max="38" width="27.85546875" bestFit="1" customWidth="1"/>
  </cols>
  <sheetData>
    <row r="2" spans="1:36" ht="26.25" x14ac:dyDescent="0.4">
      <c r="C2" s="13"/>
      <c r="D2" s="13"/>
      <c r="E2" s="146" t="s">
        <v>251</v>
      </c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60"/>
      <c r="T2" s="60"/>
      <c r="U2" s="60"/>
      <c r="V2" s="60"/>
      <c r="W2" s="13"/>
      <c r="X2" s="13"/>
      <c r="Y2" s="13"/>
      <c r="Z2" s="13"/>
      <c r="AA2" s="60"/>
      <c r="AB2" s="60"/>
      <c r="AC2" s="60"/>
      <c r="AD2" s="60"/>
      <c r="AE2" s="60"/>
      <c r="AF2" s="60"/>
      <c r="AG2" s="60"/>
      <c r="AH2" s="60"/>
      <c r="AI2" s="60"/>
      <c r="AJ2" s="60"/>
    </row>
    <row r="3" spans="1:36" x14ac:dyDescent="0.25">
      <c r="B3" s="44"/>
      <c r="C3" s="44"/>
      <c r="D3" s="148" t="s">
        <v>249</v>
      </c>
      <c r="E3" s="148"/>
      <c r="F3" s="148"/>
      <c r="G3" s="148"/>
      <c r="H3" s="43"/>
      <c r="I3" s="43"/>
      <c r="J3" s="43"/>
      <c r="K3" s="43"/>
      <c r="L3" s="43"/>
      <c r="M3" s="43"/>
      <c r="N3" s="43"/>
      <c r="O3" s="43"/>
      <c r="P3" s="43"/>
      <c r="Q3" s="43"/>
      <c r="R3" s="43"/>
    </row>
    <row r="4" spans="1:36" s="1" customFormat="1" ht="25.9" customHeight="1" x14ac:dyDescent="0.25">
      <c r="A4" s="5" t="s">
        <v>195</v>
      </c>
      <c r="B4" s="99" t="e" vm="1">
        <v>#VALUE!</v>
      </c>
      <c r="C4" s="99" t="e" vm="1">
        <v>#VALUE!</v>
      </c>
      <c r="D4" s="99" t="e" vm="1">
        <v>#VALUE!</v>
      </c>
      <c r="E4" s="99" t="e" vm="1">
        <v>#VALUE!</v>
      </c>
      <c r="F4" s="99" t="e" vm="1">
        <v>#VALUE!</v>
      </c>
      <c r="G4" s="99" t="e" vm="1">
        <v>#VALUE!</v>
      </c>
      <c r="H4" s="99" t="e" vm="1">
        <v>#VALUE!</v>
      </c>
      <c r="I4" s="99" t="e" vm="1">
        <v>#VALUE!</v>
      </c>
      <c r="J4" s="99" t="e" vm="1">
        <v>#VALUE!</v>
      </c>
      <c r="K4" s="99" t="e" vm="1">
        <v>#VALUE!</v>
      </c>
      <c r="L4" s="99" t="e" vm="1">
        <v>#VALUE!</v>
      </c>
      <c r="M4" s="99" t="e" vm="1">
        <v>#VALUE!</v>
      </c>
      <c r="N4" s="99" t="e" vm="1">
        <v>#VALUE!</v>
      </c>
      <c r="O4" s="99" t="e" vm="1">
        <v>#VALUE!</v>
      </c>
      <c r="P4" s="99" t="e" vm="1">
        <v>#VALUE!</v>
      </c>
      <c r="Q4" s="99" t="e" vm="1">
        <v>#VALUE!</v>
      </c>
      <c r="R4" s="99" t="e" vm="1">
        <v>#VALUE!</v>
      </c>
      <c r="S4" s="27" t="e" vm="2">
        <v>#VALUE!</v>
      </c>
      <c r="T4" s="27" t="e" vm="2">
        <v>#VALUE!</v>
      </c>
      <c r="U4" s="27" t="e" vm="2">
        <v>#VALUE!</v>
      </c>
      <c r="V4" s="27" t="e" vm="2">
        <v>#VALUE!</v>
      </c>
      <c r="W4" s="27" t="e" vm="2">
        <v>#VALUE!</v>
      </c>
      <c r="X4" s="27" t="e" vm="2">
        <v>#VALUE!</v>
      </c>
      <c r="Y4" s="27" t="e" vm="2">
        <v>#VALUE!</v>
      </c>
      <c r="Z4" s="27" t="e" vm="2">
        <v>#VALUE!</v>
      </c>
      <c r="AA4" s="2" t="e" vm="3">
        <v>#VALUE!</v>
      </c>
      <c r="AB4" s="2" t="e" vm="3">
        <v>#VALUE!</v>
      </c>
      <c r="AC4" s="2" t="e" vm="3">
        <v>#VALUE!</v>
      </c>
      <c r="AD4" s="2" t="e" vm="3">
        <v>#VALUE!</v>
      </c>
      <c r="AE4" s="2" t="e" vm="3">
        <v>#VALUE!</v>
      </c>
      <c r="AF4" s="2" t="e" vm="3">
        <v>#VALUE!</v>
      </c>
      <c r="AG4" s="2" t="e" vm="3">
        <v>#VALUE!</v>
      </c>
      <c r="AH4" s="2" t="e" vm="3">
        <v>#VALUE!</v>
      </c>
      <c r="AI4" s="129"/>
      <c r="AJ4" s="129"/>
    </row>
    <row r="5" spans="1:36" s="14" customFormat="1" ht="15.75" x14ac:dyDescent="0.25">
      <c r="A5" s="30" t="s">
        <v>196</v>
      </c>
      <c r="B5" s="28" t="s">
        <v>69</v>
      </c>
      <c r="C5" s="28" t="s">
        <v>70</v>
      </c>
      <c r="D5" s="28" t="s">
        <v>71</v>
      </c>
      <c r="E5" s="28" t="s">
        <v>72</v>
      </c>
      <c r="F5" s="28" t="s">
        <v>73</v>
      </c>
      <c r="G5" s="28" t="s">
        <v>74</v>
      </c>
      <c r="H5" s="28" t="s">
        <v>75</v>
      </c>
      <c r="I5" s="28" t="s">
        <v>76</v>
      </c>
      <c r="J5" s="28" t="s">
        <v>77</v>
      </c>
      <c r="K5" s="28" t="s">
        <v>78</v>
      </c>
      <c r="L5" s="28" t="s">
        <v>156</v>
      </c>
      <c r="M5" s="28" t="s">
        <v>157</v>
      </c>
      <c r="N5" s="28" t="s">
        <v>158</v>
      </c>
      <c r="O5" s="28" t="s">
        <v>166</v>
      </c>
      <c r="P5" s="28" t="s">
        <v>163</v>
      </c>
      <c r="Q5" s="28" t="s">
        <v>164</v>
      </c>
      <c r="R5" s="28" t="s">
        <v>165</v>
      </c>
      <c r="S5" s="31" t="s">
        <v>92</v>
      </c>
      <c r="T5" s="31" t="s">
        <v>93</v>
      </c>
      <c r="U5" s="31" t="s">
        <v>94</v>
      </c>
      <c r="V5" s="31" t="s">
        <v>95</v>
      </c>
      <c r="W5" s="31" t="s">
        <v>96</v>
      </c>
      <c r="X5" s="31" t="s">
        <v>97</v>
      </c>
      <c r="Y5" s="31" t="s">
        <v>98</v>
      </c>
      <c r="Z5" s="31" t="s">
        <v>99</v>
      </c>
      <c r="AA5" s="41" t="s">
        <v>146</v>
      </c>
      <c r="AB5" s="41" t="s">
        <v>147</v>
      </c>
      <c r="AC5" s="41" t="s">
        <v>148</v>
      </c>
      <c r="AD5" s="41" t="s">
        <v>149</v>
      </c>
      <c r="AE5" s="41" t="s">
        <v>150</v>
      </c>
      <c r="AF5" s="41" t="s">
        <v>151</v>
      </c>
      <c r="AG5" s="41" t="s">
        <v>152</v>
      </c>
      <c r="AH5" s="41" t="s">
        <v>153</v>
      </c>
      <c r="AI5" s="33"/>
      <c r="AJ5" s="33"/>
    </row>
    <row r="6" spans="1:36" s="1" customFormat="1" ht="44.45" customHeight="1" x14ac:dyDescent="0.25">
      <c r="A6" s="5" t="s">
        <v>197</v>
      </c>
      <c r="B6" s="26" t="e" vm="77">
        <v>#VALUE!</v>
      </c>
      <c r="C6" s="26" t="e" vm="77">
        <v>#VALUE!</v>
      </c>
      <c r="D6" s="26" t="e" vm="77">
        <v>#VALUE!</v>
      </c>
      <c r="E6" s="26" t="e" vm="77">
        <v>#VALUE!</v>
      </c>
      <c r="F6" s="26" t="e" vm="77">
        <v>#VALUE!</v>
      </c>
      <c r="G6" s="26" t="e" vm="77">
        <v>#VALUE!</v>
      </c>
      <c r="H6" s="26" t="e" vm="77">
        <v>#VALUE!</v>
      </c>
      <c r="I6" s="26" t="e" vm="77">
        <v>#VALUE!</v>
      </c>
      <c r="J6" s="26" t="e" vm="77">
        <v>#VALUE!</v>
      </c>
      <c r="K6" s="26" t="e" vm="77">
        <v>#VALUE!</v>
      </c>
      <c r="L6" s="26" t="e" vm="78">
        <v>#VALUE!</v>
      </c>
      <c r="M6" s="26" t="e" vm="78">
        <v>#VALUE!</v>
      </c>
      <c r="N6" s="26" t="e" vm="78">
        <v>#VALUE!</v>
      </c>
      <c r="O6" s="26" t="e" vm="7">
        <v>#VALUE!</v>
      </c>
      <c r="P6" s="26" t="e" vm="7">
        <v>#VALUE!</v>
      </c>
      <c r="Q6" s="26" t="e" vm="7">
        <v>#VALUE!</v>
      </c>
      <c r="R6" s="26" t="e" vm="7">
        <v>#VALUE!</v>
      </c>
      <c r="S6" s="1" t="e" vm="79">
        <v>#VALUE!</v>
      </c>
      <c r="T6" s="1" t="e" vm="79">
        <v>#VALUE!</v>
      </c>
      <c r="U6" s="1" t="e" vm="79">
        <v>#VALUE!</v>
      </c>
      <c r="V6" s="1" t="e" vm="79">
        <v>#VALUE!</v>
      </c>
      <c r="W6" s="1" t="e" vm="79">
        <v>#VALUE!</v>
      </c>
      <c r="X6" s="1" t="e" vm="79">
        <v>#VALUE!</v>
      </c>
      <c r="Y6" s="1" t="e" vm="79">
        <v>#VALUE!</v>
      </c>
      <c r="Z6" s="1" t="e" vm="79">
        <v>#VALUE!</v>
      </c>
      <c r="AA6" s="1" t="e" vm="80">
        <v>#VALUE!</v>
      </c>
      <c r="AB6" s="1" t="e" vm="81">
        <v>#VALUE!</v>
      </c>
      <c r="AC6" s="1" t="e" vm="82">
        <v>#VALUE!</v>
      </c>
      <c r="AD6" s="1" t="e" vm="83">
        <v>#VALUE!</v>
      </c>
      <c r="AE6" s="1" t="e" vm="84">
        <v>#VALUE!</v>
      </c>
      <c r="AF6" s="1" t="e" vm="85">
        <v>#VALUE!</v>
      </c>
      <c r="AG6" s="1" t="e" vm="86">
        <v>#VALUE!</v>
      </c>
      <c r="AH6" s="1" t="e" vm="87">
        <v>#VALUE!</v>
      </c>
    </row>
    <row r="7" spans="1:36" x14ac:dyDescent="0.25">
      <c r="A7" s="5" t="s">
        <v>199</v>
      </c>
      <c r="B7" s="48">
        <v>4</v>
      </c>
      <c r="C7" s="48">
        <v>8</v>
      </c>
      <c r="D7" s="48">
        <v>12</v>
      </c>
      <c r="E7" s="98">
        <v>24</v>
      </c>
      <c r="F7" s="48">
        <v>45</v>
      </c>
      <c r="G7" s="48">
        <v>85</v>
      </c>
      <c r="H7" s="48">
        <v>135</v>
      </c>
      <c r="I7" s="102" t="s">
        <v>180</v>
      </c>
      <c r="J7" s="48">
        <v>275</v>
      </c>
      <c r="K7" s="102" t="s">
        <v>182</v>
      </c>
      <c r="L7" s="48">
        <v>5</v>
      </c>
      <c r="M7" s="48">
        <v>9</v>
      </c>
      <c r="N7" s="48">
        <v>12</v>
      </c>
      <c r="O7" s="48">
        <v>9</v>
      </c>
      <c r="P7" s="48">
        <v>18</v>
      </c>
      <c r="Q7" s="48">
        <v>60</v>
      </c>
      <c r="R7" s="48">
        <v>160</v>
      </c>
      <c r="S7" s="98">
        <v>5.8</v>
      </c>
      <c r="T7" s="98">
        <v>11.4</v>
      </c>
      <c r="U7" s="48">
        <v>17</v>
      </c>
      <c r="V7" s="48">
        <v>34</v>
      </c>
      <c r="W7" s="48">
        <v>62</v>
      </c>
      <c r="X7" s="127">
        <v>95</v>
      </c>
      <c r="Y7" s="127">
        <v>115</v>
      </c>
      <c r="Z7" s="127">
        <v>185</v>
      </c>
      <c r="AA7" s="48">
        <v>1</v>
      </c>
      <c r="AB7" s="48">
        <v>2</v>
      </c>
      <c r="AC7" s="48">
        <v>3</v>
      </c>
      <c r="AD7" s="48">
        <v>8</v>
      </c>
      <c r="AE7" s="48">
        <v>20</v>
      </c>
      <c r="AF7" s="48">
        <v>40</v>
      </c>
      <c r="AG7" s="48">
        <v>160</v>
      </c>
      <c r="AH7" s="48">
        <v>300</v>
      </c>
      <c r="AI7" s="48"/>
      <c r="AJ7" s="48"/>
    </row>
    <row r="8" spans="1:36" s="91" customFormat="1" x14ac:dyDescent="0.25">
      <c r="A8" s="88" t="s">
        <v>235</v>
      </c>
      <c r="B8" s="89">
        <v>4</v>
      </c>
      <c r="C8" s="123">
        <v>5.75</v>
      </c>
      <c r="D8" s="89">
        <v>12</v>
      </c>
      <c r="E8" s="87">
        <v>18</v>
      </c>
      <c r="F8" s="87">
        <v>32.5</v>
      </c>
      <c r="G8" s="89">
        <v>74</v>
      </c>
      <c r="H8" s="89">
        <v>107</v>
      </c>
      <c r="I8" s="102" t="s">
        <v>181</v>
      </c>
      <c r="J8" s="89">
        <v>225</v>
      </c>
      <c r="K8" s="102" t="s">
        <v>183</v>
      </c>
      <c r="L8" s="89" t="s">
        <v>2</v>
      </c>
      <c r="M8" s="89" t="s">
        <v>2</v>
      </c>
      <c r="N8" s="89" t="s">
        <v>2</v>
      </c>
      <c r="O8" s="87">
        <v>5.5</v>
      </c>
      <c r="P8" s="89">
        <v>11</v>
      </c>
      <c r="Q8" s="89">
        <v>40</v>
      </c>
      <c r="R8" s="89">
        <v>100</v>
      </c>
      <c r="S8" s="98">
        <v>5.8</v>
      </c>
      <c r="T8" s="98">
        <v>11.4</v>
      </c>
      <c r="U8" s="89">
        <v>17</v>
      </c>
      <c r="V8" s="89">
        <v>34</v>
      </c>
      <c r="W8" s="89">
        <v>62</v>
      </c>
      <c r="X8" s="128">
        <v>95</v>
      </c>
      <c r="Y8" s="128">
        <v>115</v>
      </c>
      <c r="Z8" s="128">
        <v>185</v>
      </c>
      <c r="AA8" s="144" t="s">
        <v>2</v>
      </c>
      <c r="AB8" s="144" t="s">
        <v>2</v>
      </c>
      <c r="AC8" s="144" t="s">
        <v>2</v>
      </c>
      <c r="AD8" s="144" t="s">
        <v>2</v>
      </c>
      <c r="AE8" s="144" t="s">
        <v>2</v>
      </c>
      <c r="AF8" s="144" t="s">
        <v>2</v>
      </c>
      <c r="AG8" s="144" t="s">
        <v>2</v>
      </c>
      <c r="AH8" s="144" t="s">
        <v>2</v>
      </c>
      <c r="AI8" s="89"/>
      <c r="AJ8" s="89"/>
    </row>
    <row r="9" spans="1:36" s="1" customFormat="1" ht="51.6" customHeight="1" x14ac:dyDescent="0.25">
      <c r="A9" s="5" t="s">
        <v>280</v>
      </c>
      <c r="B9" s="100" t="e" vm="88">
        <v>#VALUE!</v>
      </c>
      <c r="C9" s="100" t="e" vm="89">
        <v>#VALUE!</v>
      </c>
      <c r="D9" s="100" t="e" vm="90">
        <v>#VALUE!</v>
      </c>
      <c r="E9" s="100" t="e" vm="91">
        <v>#VALUE!</v>
      </c>
      <c r="F9" s="100" t="e" vm="92">
        <v>#VALUE!</v>
      </c>
      <c r="G9" s="100" t="e" vm="93">
        <v>#VALUE!</v>
      </c>
      <c r="H9" s="100" t="e" vm="94">
        <v>#VALUE!</v>
      </c>
      <c r="I9" s="102" t="s">
        <v>255</v>
      </c>
      <c r="J9" s="100" t="e" vm="95">
        <v>#VALUE!</v>
      </c>
      <c r="K9" s="102" t="s">
        <v>255</v>
      </c>
      <c r="L9" s="125" t="s">
        <v>2</v>
      </c>
      <c r="M9" s="125" t="s">
        <v>2</v>
      </c>
      <c r="N9" s="125" t="s">
        <v>2</v>
      </c>
      <c r="O9" s="125" t="s">
        <v>2</v>
      </c>
      <c r="P9" s="125" t="s">
        <v>2</v>
      </c>
      <c r="Q9" s="125" t="s">
        <v>2</v>
      </c>
      <c r="R9" s="125" t="s">
        <v>2</v>
      </c>
      <c r="S9" s="26" t="e" vm="96">
        <v>#VALUE!</v>
      </c>
      <c r="T9" s="26" t="e" vm="97">
        <v>#VALUE!</v>
      </c>
      <c r="U9" s="26" t="e" vm="98">
        <v>#VALUE!</v>
      </c>
      <c r="V9" s="26" t="e" vm="99">
        <v>#VALUE!</v>
      </c>
      <c r="W9" s="1" t="e" vm="100">
        <v>#VALUE!</v>
      </c>
      <c r="X9" s="1" t="e" vm="101">
        <v>#VALUE!</v>
      </c>
      <c r="Y9" s="1" t="e" vm="102">
        <v>#VALUE!</v>
      </c>
      <c r="Z9" s="1" t="e" vm="103">
        <v>#VALUE!</v>
      </c>
      <c r="AA9" s="143" t="s">
        <v>2</v>
      </c>
      <c r="AB9" s="143" t="s">
        <v>2</v>
      </c>
      <c r="AC9" s="143" t="s">
        <v>2</v>
      </c>
      <c r="AD9" s="143" t="s">
        <v>2</v>
      </c>
      <c r="AE9" s="143" t="s">
        <v>2</v>
      </c>
      <c r="AF9" s="143" t="s">
        <v>2</v>
      </c>
      <c r="AG9" s="143" t="s">
        <v>2</v>
      </c>
      <c r="AH9" s="143" t="s">
        <v>2</v>
      </c>
    </row>
    <row r="10" spans="1:36" s="26" customFormat="1" ht="52.15" customHeight="1" x14ac:dyDescent="0.25">
      <c r="A10" s="5" t="s">
        <v>281</v>
      </c>
      <c r="B10" s="101" t="e" vm="104">
        <v>#VALUE!</v>
      </c>
      <c r="C10" s="92" t="e" vm="105">
        <v>#VALUE!</v>
      </c>
      <c r="D10" s="92" t="e" vm="106">
        <v>#VALUE!</v>
      </c>
      <c r="E10" s="92" t="e" vm="107">
        <v>#VALUE!</v>
      </c>
      <c r="F10" s="92" t="e" vm="108">
        <v>#VALUE!</v>
      </c>
      <c r="G10" s="92" t="e" vm="109">
        <v>#VALUE!</v>
      </c>
      <c r="H10" s="92" t="e" vm="110">
        <v>#VALUE!</v>
      </c>
      <c r="I10" s="102" t="s">
        <v>255</v>
      </c>
      <c r="J10" s="92" t="e" vm="111">
        <v>#VALUE!</v>
      </c>
      <c r="K10" s="102" t="s">
        <v>255</v>
      </c>
      <c r="L10" s="125" t="s">
        <v>2</v>
      </c>
      <c r="M10" s="125" t="s">
        <v>2</v>
      </c>
      <c r="N10" s="125" t="s">
        <v>2</v>
      </c>
      <c r="O10" s="125" t="s">
        <v>2</v>
      </c>
      <c r="P10" s="125" t="s">
        <v>2</v>
      </c>
      <c r="Q10" s="125" t="s">
        <v>2</v>
      </c>
      <c r="R10" s="125" t="s">
        <v>2</v>
      </c>
      <c r="S10" s="26" t="e" vm="96">
        <v>#VALUE!</v>
      </c>
      <c r="T10" s="26" t="e" vm="97">
        <v>#VALUE!</v>
      </c>
      <c r="U10" s="26" t="e" vm="98">
        <v>#VALUE!</v>
      </c>
      <c r="V10" s="26" t="e" vm="99">
        <v>#VALUE!</v>
      </c>
      <c r="W10" s="1" t="e" vm="100">
        <v>#VALUE!</v>
      </c>
      <c r="X10" s="1" t="e" vm="101">
        <v>#VALUE!</v>
      </c>
      <c r="Y10" s="1" t="e" vm="102">
        <v>#VALUE!</v>
      </c>
      <c r="Z10" s="1" t="e" vm="103">
        <v>#VALUE!</v>
      </c>
      <c r="AA10" s="143" t="s">
        <v>2</v>
      </c>
      <c r="AB10" s="143" t="s">
        <v>2</v>
      </c>
      <c r="AC10" s="143" t="s">
        <v>2</v>
      </c>
      <c r="AD10" s="143" t="s">
        <v>2</v>
      </c>
      <c r="AE10" s="143" t="s">
        <v>2</v>
      </c>
      <c r="AF10" s="143" t="s">
        <v>2</v>
      </c>
      <c r="AG10" s="143" t="s">
        <v>2</v>
      </c>
      <c r="AH10" s="143" t="s">
        <v>2</v>
      </c>
    </row>
    <row r="11" spans="1:36" s="1" customFormat="1" ht="50.45" customHeight="1" x14ac:dyDescent="0.25">
      <c r="A11" s="5" t="s">
        <v>236</v>
      </c>
      <c r="B11" s="26" t="e" vm="112">
        <v>#VALUE!</v>
      </c>
      <c r="C11" s="26" t="e" vm="113">
        <v>#VALUE!</v>
      </c>
      <c r="D11" s="1" t="e" vm="114">
        <v>#VALUE!</v>
      </c>
      <c r="E11" s="1" t="e" vm="115">
        <v>#VALUE!</v>
      </c>
      <c r="F11" s="1" t="e" vm="116">
        <v>#VALUE!</v>
      </c>
      <c r="G11" s="1" t="e" vm="117">
        <v>#VALUE!</v>
      </c>
      <c r="H11" s="1" t="e" vm="118">
        <v>#VALUE!</v>
      </c>
      <c r="I11" s="102" t="s">
        <v>255</v>
      </c>
      <c r="J11" s="1" t="e" vm="119">
        <v>#VALUE!</v>
      </c>
      <c r="K11" s="102" t="s">
        <v>255</v>
      </c>
      <c r="L11" s="102" t="e" vm="120">
        <v>#VALUE!</v>
      </c>
      <c r="M11" s="102" t="e" vm="121">
        <v>#VALUE!</v>
      </c>
      <c r="N11" s="102" t="e" vm="122">
        <v>#VALUE!</v>
      </c>
      <c r="O11" s="102"/>
      <c r="P11" s="102"/>
      <c r="Q11" s="102"/>
      <c r="R11" s="102"/>
      <c r="S11" s="1" t="e" vm="123">
        <v>#VALUE!</v>
      </c>
      <c r="T11" s="1" t="e" vm="124">
        <v>#VALUE!</v>
      </c>
      <c r="U11" s="1" t="e" vm="125">
        <v>#VALUE!</v>
      </c>
      <c r="V11" s="1" t="e" vm="126">
        <v>#VALUE!</v>
      </c>
      <c r="W11" s="1" t="e" vm="127">
        <v>#VALUE!</v>
      </c>
      <c r="X11" s="1" t="e" vm="128">
        <v>#VALUE!</v>
      </c>
      <c r="Y11" s="1" t="e" vm="129">
        <v>#VALUE!</v>
      </c>
      <c r="Z11" s="1" t="e" vm="130">
        <v>#VALUE!</v>
      </c>
      <c r="AA11" s="143" t="s">
        <v>2</v>
      </c>
      <c r="AB11" s="143" t="s">
        <v>2</v>
      </c>
      <c r="AC11" s="143" t="s">
        <v>2</v>
      </c>
      <c r="AD11" s="143" t="s">
        <v>2</v>
      </c>
      <c r="AE11" s="143" t="s">
        <v>2</v>
      </c>
      <c r="AF11" s="143" t="s">
        <v>2</v>
      </c>
      <c r="AG11" s="143" t="s">
        <v>2</v>
      </c>
      <c r="AH11" s="143" t="s">
        <v>2</v>
      </c>
    </row>
    <row r="12" spans="1:36" s="18" customFormat="1" x14ac:dyDescent="0.25">
      <c r="A12" s="22" t="s">
        <v>203</v>
      </c>
      <c r="B12" s="50"/>
      <c r="C12" s="50"/>
      <c r="D12" s="51"/>
      <c r="E12" s="51"/>
      <c r="F12" s="51"/>
      <c r="G12" s="51"/>
      <c r="H12" s="51"/>
      <c r="I12" s="51"/>
      <c r="J12" s="51"/>
      <c r="K12" s="51"/>
      <c r="L12" s="51"/>
      <c r="M12" s="51"/>
      <c r="N12" s="51"/>
      <c r="O12" s="51"/>
      <c r="P12" s="51"/>
      <c r="Q12" s="51"/>
      <c r="R12" s="51"/>
      <c r="S12" s="51"/>
      <c r="T12" s="51"/>
      <c r="U12" s="51"/>
      <c r="V12" s="51"/>
      <c r="AA12" s="51"/>
      <c r="AB12" s="51"/>
      <c r="AC12" s="51"/>
      <c r="AD12" s="51"/>
      <c r="AE12" s="51"/>
      <c r="AF12" s="51"/>
      <c r="AG12" s="51"/>
      <c r="AH12" s="51"/>
      <c r="AI12" s="51"/>
      <c r="AJ12" s="51"/>
    </row>
    <row r="13" spans="1:36" x14ac:dyDescent="0.25">
      <c r="A13" s="5" t="s">
        <v>237</v>
      </c>
      <c r="B13" s="52">
        <v>12</v>
      </c>
      <c r="C13" s="52">
        <v>14</v>
      </c>
      <c r="D13" s="52">
        <v>35</v>
      </c>
      <c r="E13" s="52">
        <v>55</v>
      </c>
      <c r="F13" s="52">
        <v>110</v>
      </c>
      <c r="G13" s="52">
        <v>200</v>
      </c>
      <c r="H13" s="52">
        <v>320</v>
      </c>
      <c r="I13" s="102" t="s">
        <v>255</v>
      </c>
      <c r="J13" s="52">
        <v>1000</v>
      </c>
      <c r="K13" s="102" t="s">
        <v>255</v>
      </c>
      <c r="L13" s="52">
        <v>10</v>
      </c>
      <c r="M13" s="52">
        <v>20</v>
      </c>
      <c r="N13" s="52">
        <v>30</v>
      </c>
      <c r="O13" s="52">
        <v>30</v>
      </c>
      <c r="P13" s="52">
        <v>55</v>
      </c>
      <c r="Q13" s="52">
        <v>200</v>
      </c>
      <c r="R13" s="52">
        <v>500</v>
      </c>
      <c r="S13" s="52" t="s">
        <v>2</v>
      </c>
      <c r="T13" s="52" t="s">
        <v>2</v>
      </c>
      <c r="U13" s="52" t="s">
        <v>2</v>
      </c>
      <c r="V13" s="52" t="s">
        <v>2</v>
      </c>
      <c r="W13" s="52" t="s">
        <v>2</v>
      </c>
      <c r="X13" s="52" t="s">
        <v>2</v>
      </c>
      <c r="Y13" s="52" t="s">
        <v>2</v>
      </c>
      <c r="Z13" s="52" t="s">
        <v>2</v>
      </c>
      <c r="AA13" s="52" t="s">
        <v>2</v>
      </c>
      <c r="AB13" s="52" t="s">
        <v>2</v>
      </c>
      <c r="AC13" s="52" t="s">
        <v>2</v>
      </c>
      <c r="AD13" s="52" t="s">
        <v>2</v>
      </c>
      <c r="AE13" s="52" t="s">
        <v>2</v>
      </c>
      <c r="AF13" s="52" t="s">
        <v>2</v>
      </c>
      <c r="AG13" s="52" t="s">
        <v>2</v>
      </c>
      <c r="AH13" s="52" t="s">
        <v>2</v>
      </c>
      <c r="AI13" s="52"/>
      <c r="AJ13" s="52"/>
    </row>
    <row r="14" spans="1:36" x14ac:dyDescent="0.25">
      <c r="A14" s="5" t="s">
        <v>205</v>
      </c>
      <c r="B14" s="52">
        <v>12</v>
      </c>
      <c r="C14" s="52">
        <v>14</v>
      </c>
      <c r="D14" s="52">
        <v>35</v>
      </c>
      <c r="E14" s="52">
        <v>55</v>
      </c>
      <c r="F14" s="52">
        <v>110</v>
      </c>
      <c r="G14" s="52">
        <v>200</v>
      </c>
      <c r="H14" s="52">
        <v>320</v>
      </c>
      <c r="I14" s="102" t="s">
        <v>255</v>
      </c>
      <c r="J14" s="52">
        <v>1000</v>
      </c>
      <c r="K14" s="102" t="s">
        <v>255</v>
      </c>
      <c r="L14" s="52">
        <v>10</v>
      </c>
      <c r="M14" s="52">
        <v>20</v>
      </c>
      <c r="N14" s="52">
        <v>30</v>
      </c>
      <c r="O14" s="52">
        <v>30</v>
      </c>
      <c r="P14" s="52">
        <v>55</v>
      </c>
      <c r="Q14" s="52">
        <v>200</v>
      </c>
      <c r="R14" s="52">
        <v>500</v>
      </c>
      <c r="S14" s="52" t="s">
        <v>2</v>
      </c>
      <c r="T14" s="52" t="s">
        <v>2</v>
      </c>
      <c r="U14" s="52" t="s">
        <v>2</v>
      </c>
      <c r="V14" s="52" t="s">
        <v>2</v>
      </c>
      <c r="W14" s="52" t="s">
        <v>2</v>
      </c>
      <c r="X14" s="52" t="s">
        <v>2</v>
      </c>
      <c r="Y14" s="52" t="s">
        <v>2</v>
      </c>
      <c r="Z14" s="52" t="s">
        <v>2</v>
      </c>
      <c r="AA14" s="52" t="s">
        <v>2</v>
      </c>
      <c r="AB14" s="52" t="s">
        <v>2</v>
      </c>
      <c r="AC14" s="52" t="s">
        <v>2</v>
      </c>
      <c r="AD14" s="52" t="s">
        <v>2</v>
      </c>
      <c r="AE14" s="52" t="s">
        <v>2</v>
      </c>
      <c r="AF14" s="52" t="s">
        <v>2</v>
      </c>
      <c r="AG14" s="52" t="s">
        <v>2</v>
      </c>
      <c r="AH14" s="52" t="s">
        <v>2</v>
      </c>
      <c r="AI14" s="52"/>
      <c r="AJ14" s="52"/>
    </row>
    <row r="15" spans="1:36" x14ac:dyDescent="0.25">
      <c r="A15" s="5" t="s">
        <v>206</v>
      </c>
      <c r="B15" s="52">
        <v>20</v>
      </c>
      <c r="C15" s="52">
        <v>18</v>
      </c>
      <c r="D15" s="52">
        <v>60</v>
      </c>
      <c r="E15" s="52">
        <v>100</v>
      </c>
      <c r="F15" s="52">
        <v>250</v>
      </c>
      <c r="G15" s="52">
        <v>350</v>
      </c>
      <c r="H15" s="52">
        <v>500</v>
      </c>
      <c r="I15" s="52">
        <v>750</v>
      </c>
      <c r="J15" s="52">
        <v>1100</v>
      </c>
      <c r="K15" s="52">
        <v>1800</v>
      </c>
      <c r="L15" s="52">
        <v>20</v>
      </c>
      <c r="M15" s="52">
        <v>50</v>
      </c>
      <c r="N15" s="52">
        <v>80</v>
      </c>
      <c r="O15" s="52">
        <v>30</v>
      </c>
      <c r="P15" s="52">
        <v>55</v>
      </c>
      <c r="Q15" s="52">
        <v>100</v>
      </c>
      <c r="R15" s="52">
        <v>250</v>
      </c>
      <c r="S15" s="52">
        <v>20</v>
      </c>
      <c r="T15" s="52">
        <v>40</v>
      </c>
      <c r="U15" s="52">
        <v>120</v>
      </c>
      <c r="V15" s="52">
        <v>200</v>
      </c>
      <c r="W15" s="52">
        <v>250</v>
      </c>
      <c r="X15" s="52">
        <v>400</v>
      </c>
      <c r="Y15" s="52">
        <v>600</v>
      </c>
      <c r="Z15" s="52">
        <v>1200</v>
      </c>
      <c r="AA15" s="52" t="s">
        <v>2</v>
      </c>
      <c r="AB15" s="52" t="s">
        <v>2</v>
      </c>
      <c r="AC15" s="52" t="s">
        <v>2</v>
      </c>
      <c r="AD15" s="52" t="s">
        <v>2</v>
      </c>
      <c r="AE15" s="52" t="s">
        <v>2</v>
      </c>
      <c r="AF15" s="52" t="s">
        <v>2</v>
      </c>
      <c r="AG15" s="52" t="s">
        <v>2</v>
      </c>
      <c r="AH15" s="52" t="s">
        <v>2</v>
      </c>
      <c r="AI15" s="52"/>
      <c r="AJ15" s="52"/>
    </row>
    <row r="16" spans="1:36" x14ac:dyDescent="0.25">
      <c r="A16" s="5" t="s">
        <v>207</v>
      </c>
      <c r="B16" s="52">
        <f>SQRT(B13^2+B14^2)</f>
        <v>16.970562748477139</v>
      </c>
      <c r="C16" s="52">
        <v>30</v>
      </c>
      <c r="D16" s="52">
        <f t="shared" ref="D16:R16" si="0">SQRT(D13^2+D14^2)</f>
        <v>49.497474683058329</v>
      </c>
      <c r="E16" s="52">
        <f t="shared" si="0"/>
        <v>77.781745930520231</v>
      </c>
      <c r="F16" s="52">
        <f t="shared" si="0"/>
        <v>155.56349186104046</v>
      </c>
      <c r="G16" s="52">
        <f t="shared" si="0"/>
        <v>282.84271247461902</v>
      </c>
      <c r="H16" s="52">
        <f t="shared" si="0"/>
        <v>452.54833995939043</v>
      </c>
      <c r="I16" s="52" t="e">
        <f t="shared" si="0"/>
        <v>#VALUE!</v>
      </c>
      <c r="J16" s="52">
        <f t="shared" si="0"/>
        <v>1414.2135623730951</v>
      </c>
      <c r="K16" s="52" t="e">
        <f t="shared" si="0"/>
        <v>#VALUE!</v>
      </c>
      <c r="L16" s="52">
        <f t="shared" si="0"/>
        <v>14.142135623730951</v>
      </c>
      <c r="M16" s="52">
        <f t="shared" si="0"/>
        <v>28.284271247461902</v>
      </c>
      <c r="N16" s="52">
        <f t="shared" si="0"/>
        <v>42.426406871192853</v>
      </c>
      <c r="O16" s="52">
        <f t="shared" si="0"/>
        <v>42.426406871192853</v>
      </c>
      <c r="P16" s="52">
        <f t="shared" si="0"/>
        <v>77.781745930520231</v>
      </c>
      <c r="Q16" s="52">
        <f t="shared" si="0"/>
        <v>282.84271247461902</v>
      </c>
      <c r="R16" s="52">
        <f t="shared" si="0"/>
        <v>707.10678118654755</v>
      </c>
      <c r="S16" s="52">
        <v>10</v>
      </c>
      <c r="T16" s="52">
        <v>20</v>
      </c>
      <c r="U16" s="52">
        <v>60</v>
      </c>
      <c r="V16" s="52">
        <v>100</v>
      </c>
      <c r="W16" s="52">
        <v>125</v>
      </c>
      <c r="X16" s="52">
        <v>200</v>
      </c>
      <c r="Y16" s="52">
        <v>300</v>
      </c>
      <c r="Z16" s="52">
        <v>600</v>
      </c>
      <c r="AA16" s="52" t="s">
        <v>2</v>
      </c>
      <c r="AB16" s="52" t="s">
        <v>2</v>
      </c>
      <c r="AC16" s="52" t="s">
        <v>2</v>
      </c>
      <c r="AD16" s="52" t="s">
        <v>2</v>
      </c>
      <c r="AE16" s="52" t="s">
        <v>2</v>
      </c>
      <c r="AF16" s="52" t="s">
        <v>2</v>
      </c>
      <c r="AG16" s="52" t="s">
        <v>2</v>
      </c>
      <c r="AH16" s="52" t="s">
        <v>2</v>
      </c>
      <c r="AI16" s="52"/>
      <c r="AJ16" s="52"/>
    </row>
    <row r="17" spans="1:48" x14ac:dyDescent="0.25">
      <c r="A17" s="5" t="s">
        <v>282</v>
      </c>
      <c r="B17" s="93">
        <v>100</v>
      </c>
      <c r="C17" s="93">
        <v>200</v>
      </c>
      <c r="D17" s="93">
        <v>300</v>
      </c>
      <c r="E17" s="93">
        <v>600</v>
      </c>
      <c r="F17" s="93">
        <v>1100</v>
      </c>
      <c r="G17" s="93">
        <v>2100</v>
      </c>
      <c r="H17" s="93">
        <v>3300</v>
      </c>
      <c r="I17" s="93">
        <v>4500</v>
      </c>
      <c r="J17" s="93">
        <v>6500</v>
      </c>
      <c r="K17" s="93">
        <v>11000</v>
      </c>
      <c r="L17" s="93">
        <v>200</v>
      </c>
      <c r="M17" s="93">
        <v>350</v>
      </c>
      <c r="N17" s="93">
        <v>500</v>
      </c>
      <c r="O17" s="93">
        <v>110</v>
      </c>
      <c r="P17" s="93">
        <v>220</v>
      </c>
      <c r="Q17" s="93">
        <v>800</v>
      </c>
      <c r="R17" s="93">
        <v>2000</v>
      </c>
      <c r="S17" s="93">
        <v>250</v>
      </c>
      <c r="T17" s="53">
        <v>500</v>
      </c>
      <c r="U17" s="53">
        <v>750</v>
      </c>
      <c r="V17" s="53">
        <v>1500</v>
      </c>
      <c r="W17" s="53">
        <v>2750</v>
      </c>
      <c r="X17" s="53">
        <v>4350</v>
      </c>
      <c r="Y17" s="53">
        <v>5000</v>
      </c>
      <c r="Z17" s="53">
        <v>8000</v>
      </c>
      <c r="AA17" s="52" t="s">
        <v>2</v>
      </c>
      <c r="AB17" s="52" t="s">
        <v>2</v>
      </c>
      <c r="AC17" s="52" t="s">
        <v>2</v>
      </c>
      <c r="AD17" s="52" t="s">
        <v>2</v>
      </c>
      <c r="AE17" s="52" t="s">
        <v>2</v>
      </c>
      <c r="AF17" s="52" t="s">
        <v>2</v>
      </c>
      <c r="AG17" s="52" t="s">
        <v>2</v>
      </c>
      <c r="AH17" s="52" t="s">
        <v>2</v>
      </c>
      <c r="AI17" s="53"/>
      <c r="AJ17" s="53"/>
    </row>
    <row r="18" spans="1:48" x14ac:dyDescent="0.25">
      <c r="A18" s="5" t="s">
        <v>283</v>
      </c>
      <c r="B18" s="93">
        <v>200</v>
      </c>
      <c r="C18" s="93">
        <v>450</v>
      </c>
      <c r="D18" s="93">
        <v>900</v>
      </c>
      <c r="E18" s="93">
        <v>1200</v>
      </c>
      <c r="F18" s="93">
        <v>2200</v>
      </c>
      <c r="G18" s="93">
        <v>4200</v>
      </c>
      <c r="H18" s="93">
        <v>6600</v>
      </c>
      <c r="I18" s="102" t="s">
        <v>255</v>
      </c>
      <c r="J18" s="93">
        <v>13000</v>
      </c>
      <c r="K18" s="102" t="s">
        <v>255</v>
      </c>
      <c r="L18" s="93">
        <v>800</v>
      </c>
      <c r="M18" s="93">
        <v>1000</v>
      </c>
      <c r="N18" s="93">
        <v>1500</v>
      </c>
      <c r="O18" s="93">
        <v>500</v>
      </c>
      <c r="P18" s="93">
        <v>850</v>
      </c>
      <c r="Q18" s="93">
        <v>2000</v>
      </c>
      <c r="R18" s="93">
        <v>4000</v>
      </c>
      <c r="S18" s="93">
        <v>250</v>
      </c>
      <c r="T18" s="53">
        <v>500</v>
      </c>
      <c r="U18" s="53">
        <v>750</v>
      </c>
      <c r="V18" s="53">
        <v>1500</v>
      </c>
      <c r="W18" s="53">
        <v>2750</v>
      </c>
      <c r="X18" s="53">
        <v>4350</v>
      </c>
      <c r="Y18" s="53">
        <v>5000</v>
      </c>
      <c r="Z18" s="53">
        <v>8000</v>
      </c>
      <c r="AA18" s="53" t="s">
        <v>2</v>
      </c>
      <c r="AB18" s="53">
        <v>200</v>
      </c>
      <c r="AC18" s="53">
        <v>300</v>
      </c>
      <c r="AD18" s="53">
        <v>400</v>
      </c>
      <c r="AE18" s="53">
        <v>1000</v>
      </c>
      <c r="AF18" s="53">
        <v>2000</v>
      </c>
      <c r="AG18" s="53">
        <v>10000</v>
      </c>
      <c r="AH18" s="53">
        <v>20000</v>
      </c>
      <c r="AI18" s="53"/>
      <c r="AJ18" s="53"/>
    </row>
    <row r="19" spans="1:48" x14ac:dyDescent="0.25">
      <c r="A19" s="5" t="s">
        <v>208</v>
      </c>
      <c r="B19" s="93">
        <f>B17</f>
        <v>100</v>
      </c>
      <c r="C19" s="93">
        <f t="shared" ref="C19:K19" si="1">C17</f>
        <v>200</v>
      </c>
      <c r="D19" s="93">
        <f t="shared" si="1"/>
        <v>300</v>
      </c>
      <c r="E19" s="93">
        <f t="shared" si="1"/>
        <v>600</v>
      </c>
      <c r="F19" s="93">
        <f t="shared" si="1"/>
        <v>1100</v>
      </c>
      <c r="G19" s="93">
        <f t="shared" si="1"/>
        <v>2100</v>
      </c>
      <c r="H19" s="93">
        <f t="shared" si="1"/>
        <v>3300</v>
      </c>
      <c r="I19" s="93">
        <f t="shared" si="1"/>
        <v>4500</v>
      </c>
      <c r="J19" s="93">
        <f t="shared" si="1"/>
        <v>6500</v>
      </c>
      <c r="K19" s="93">
        <f t="shared" si="1"/>
        <v>11000</v>
      </c>
      <c r="L19" s="93" t="s">
        <v>2</v>
      </c>
      <c r="M19" s="93" t="s">
        <v>2</v>
      </c>
      <c r="N19" s="93" t="s">
        <v>2</v>
      </c>
      <c r="O19" s="93" t="s">
        <v>2</v>
      </c>
      <c r="P19" s="93" t="s">
        <v>2</v>
      </c>
      <c r="Q19" s="93" t="s">
        <v>2</v>
      </c>
      <c r="R19" s="93" t="s">
        <v>2</v>
      </c>
      <c r="S19" s="93" t="s">
        <v>2</v>
      </c>
      <c r="T19" s="93" t="s">
        <v>2</v>
      </c>
      <c r="U19" s="93" t="s">
        <v>2</v>
      </c>
      <c r="V19" s="93" t="s">
        <v>2</v>
      </c>
      <c r="W19" s="93" t="s">
        <v>2</v>
      </c>
      <c r="X19" s="93" t="s">
        <v>2</v>
      </c>
      <c r="Y19" s="93" t="s">
        <v>2</v>
      </c>
      <c r="Z19" s="93" t="s">
        <v>2</v>
      </c>
      <c r="AA19" s="53" t="s">
        <v>2</v>
      </c>
      <c r="AB19" s="53" t="s">
        <v>2</v>
      </c>
      <c r="AC19" s="53" t="s">
        <v>2</v>
      </c>
      <c r="AD19" s="53" t="s">
        <v>2</v>
      </c>
      <c r="AE19" s="53" t="s">
        <v>2</v>
      </c>
      <c r="AF19" s="53" t="s">
        <v>2</v>
      </c>
      <c r="AG19" s="53" t="s">
        <v>2</v>
      </c>
      <c r="AH19" s="53" t="s">
        <v>2</v>
      </c>
      <c r="AI19" s="53"/>
      <c r="AJ19" s="53"/>
    </row>
    <row r="20" spans="1:48" s="77" customFormat="1" x14ac:dyDescent="0.25">
      <c r="A20" s="74" t="s">
        <v>238</v>
      </c>
      <c r="B20" s="75" t="s">
        <v>2</v>
      </c>
      <c r="C20" s="93" t="s">
        <v>2</v>
      </c>
      <c r="D20" s="75" t="s">
        <v>2</v>
      </c>
      <c r="E20" s="75" t="s">
        <v>2</v>
      </c>
      <c r="F20" s="75" t="s">
        <v>2</v>
      </c>
      <c r="G20" s="75" t="s">
        <v>2</v>
      </c>
      <c r="H20" s="75" t="s">
        <v>2</v>
      </c>
      <c r="I20" s="75" t="s">
        <v>2</v>
      </c>
      <c r="J20" s="75" t="s">
        <v>2</v>
      </c>
      <c r="K20" s="75" t="s">
        <v>2</v>
      </c>
      <c r="L20" s="75" t="s">
        <v>2</v>
      </c>
      <c r="M20" s="75" t="s">
        <v>2</v>
      </c>
      <c r="N20" s="75" t="s">
        <v>2</v>
      </c>
      <c r="O20" s="75" t="s">
        <v>2</v>
      </c>
      <c r="P20" s="75" t="s">
        <v>2</v>
      </c>
      <c r="Q20" s="75" t="s">
        <v>2</v>
      </c>
      <c r="R20" s="75" t="s">
        <v>2</v>
      </c>
      <c r="S20" s="105">
        <v>4</v>
      </c>
      <c r="T20" s="105">
        <v>7</v>
      </c>
      <c r="U20" s="105">
        <v>17</v>
      </c>
      <c r="V20" s="105">
        <v>35</v>
      </c>
      <c r="W20" s="105">
        <v>90</v>
      </c>
      <c r="X20" s="105">
        <v>205</v>
      </c>
      <c r="Y20" s="105">
        <v>550</v>
      </c>
      <c r="Z20" s="105">
        <v>1240</v>
      </c>
      <c r="AA20" s="76" t="s">
        <v>2</v>
      </c>
      <c r="AB20" s="76" t="s">
        <v>2</v>
      </c>
      <c r="AC20" s="76" t="s">
        <v>2</v>
      </c>
      <c r="AD20" s="76" t="s">
        <v>2</v>
      </c>
      <c r="AE20" s="76" t="s">
        <v>2</v>
      </c>
      <c r="AF20" s="76" t="s">
        <v>2</v>
      </c>
      <c r="AG20" s="76" t="s">
        <v>2</v>
      </c>
      <c r="AH20" s="76" t="s">
        <v>171</v>
      </c>
      <c r="AI20" s="76"/>
      <c r="AJ20" s="76"/>
    </row>
    <row r="21" spans="1:48" s="18" customFormat="1" x14ac:dyDescent="0.25">
      <c r="A21" s="29" t="s">
        <v>210</v>
      </c>
      <c r="B21" s="54"/>
      <c r="C21" s="54"/>
      <c r="D21" s="51"/>
      <c r="E21" s="55"/>
      <c r="F21" s="55"/>
      <c r="G21" s="55"/>
      <c r="H21" s="55"/>
      <c r="I21" s="55"/>
      <c r="J21" s="55"/>
      <c r="K21" s="55"/>
      <c r="L21" s="55"/>
      <c r="M21" s="55"/>
      <c r="N21" s="55"/>
      <c r="O21" s="55"/>
      <c r="P21" s="55"/>
      <c r="Q21" s="55"/>
      <c r="R21" s="55"/>
      <c r="S21" s="55"/>
      <c r="T21" s="55"/>
      <c r="U21" s="55"/>
      <c r="V21" s="55"/>
      <c r="W21" s="19"/>
      <c r="X21" s="19"/>
      <c r="Y21" s="19"/>
      <c r="Z21" s="19"/>
      <c r="AA21" s="51"/>
      <c r="AB21" s="51"/>
      <c r="AC21" s="51"/>
      <c r="AD21" s="51"/>
      <c r="AE21" s="51"/>
      <c r="AF21" s="51"/>
      <c r="AG21" s="51"/>
      <c r="AH21" s="51"/>
      <c r="AI21" s="51"/>
      <c r="AJ21" s="51"/>
    </row>
    <row r="22" spans="1:48" x14ac:dyDescent="0.25">
      <c r="A22" s="5" t="s">
        <v>239</v>
      </c>
      <c r="B22" s="63">
        <v>4</v>
      </c>
      <c r="C22" s="63">
        <v>4</v>
      </c>
      <c r="D22" s="63">
        <v>6</v>
      </c>
      <c r="E22" s="63">
        <v>8</v>
      </c>
      <c r="F22" s="63">
        <v>10</v>
      </c>
      <c r="G22" s="63">
        <v>15</v>
      </c>
      <c r="H22" s="63">
        <v>15</v>
      </c>
      <c r="I22" s="63">
        <v>15</v>
      </c>
      <c r="J22" s="63">
        <v>20</v>
      </c>
      <c r="K22" s="63">
        <v>20</v>
      </c>
      <c r="L22" s="63">
        <v>8</v>
      </c>
      <c r="M22" s="63">
        <v>8</v>
      </c>
      <c r="N22" s="63">
        <v>10</v>
      </c>
      <c r="O22" s="63">
        <v>10</v>
      </c>
      <c r="P22" s="63">
        <v>12</v>
      </c>
      <c r="Q22" s="63">
        <v>14</v>
      </c>
      <c r="R22" s="63">
        <v>14</v>
      </c>
      <c r="S22" s="63">
        <v>8</v>
      </c>
      <c r="T22" s="63">
        <v>8</v>
      </c>
      <c r="U22" s="63">
        <v>10</v>
      </c>
      <c r="V22" s="63">
        <v>10</v>
      </c>
      <c r="W22" s="63">
        <v>15</v>
      </c>
      <c r="X22" s="63">
        <v>15</v>
      </c>
      <c r="Y22" s="63">
        <v>20</v>
      </c>
      <c r="Z22" s="63">
        <v>20</v>
      </c>
      <c r="AA22" s="63">
        <v>8</v>
      </c>
      <c r="AB22" s="63">
        <v>8</v>
      </c>
      <c r="AC22" s="63">
        <v>10</v>
      </c>
      <c r="AD22" s="63">
        <v>12</v>
      </c>
      <c r="AE22" s="63">
        <v>12</v>
      </c>
      <c r="AF22" s="63">
        <v>12</v>
      </c>
      <c r="AG22" s="63">
        <v>12</v>
      </c>
      <c r="AH22" s="63">
        <v>12</v>
      </c>
      <c r="AI22" s="63"/>
      <c r="AJ22" s="63"/>
    </row>
    <row r="23" spans="1:48" x14ac:dyDescent="0.25">
      <c r="A23" s="16" t="s">
        <v>284</v>
      </c>
      <c r="B23" s="96">
        <v>0.02</v>
      </c>
      <c r="C23" s="96">
        <v>0.02</v>
      </c>
      <c r="D23" s="96">
        <v>0.02</v>
      </c>
      <c r="E23" s="96">
        <v>0.02</v>
      </c>
      <c r="F23" s="96">
        <v>0.02</v>
      </c>
      <c r="G23" s="96">
        <v>0.02</v>
      </c>
      <c r="H23" s="96">
        <v>0.02</v>
      </c>
      <c r="I23" s="96">
        <v>0.02</v>
      </c>
      <c r="J23" s="96">
        <v>0.02</v>
      </c>
      <c r="K23" s="96">
        <v>0.02</v>
      </c>
      <c r="L23" s="96">
        <v>0.02</v>
      </c>
      <c r="M23" s="96">
        <v>0.02</v>
      </c>
      <c r="N23" s="96">
        <v>0.02</v>
      </c>
      <c r="O23" s="96">
        <v>0.1</v>
      </c>
      <c r="P23" s="96">
        <v>0.1</v>
      </c>
      <c r="Q23" s="96">
        <v>0.1</v>
      </c>
      <c r="R23" s="96">
        <v>0.1</v>
      </c>
      <c r="S23" s="96">
        <v>0.01</v>
      </c>
      <c r="T23" s="96">
        <v>0.01</v>
      </c>
      <c r="U23" s="96">
        <v>0.01</v>
      </c>
      <c r="V23" s="96">
        <v>0.01</v>
      </c>
      <c r="W23" s="96">
        <v>0.01</v>
      </c>
      <c r="X23" s="96">
        <v>0.01</v>
      </c>
      <c r="Y23" s="96">
        <v>0.01</v>
      </c>
      <c r="Z23" s="96">
        <v>0.01</v>
      </c>
      <c r="AA23" s="96">
        <v>0.03</v>
      </c>
      <c r="AB23" s="96">
        <v>0.03</v>
      </c>
      <c r="AC23" s="96">
        <v>0.03</v>
      </c>
      <c r="AD23" s="96">
        <v>0.03</v>
      </c>
      <c r="AE23" s="96">
        <v>0.03</v>
      </c>
      <c r="AF23" s="96">
        <v>0.03</v>
      </c>
      <c r="AG23" s="96">
        <v>0.03</v>
      </c>
      <c r="AH23" s="96">
        <v>0.03</v>
      </c>
      <c r="AI23" s="97"/>
      <c r="AJ23" s="97"/>
    </row>
    <row r="24" spans="1:48" s="18" customFormat="1" x14ac:dyDescent="0.25">
      <c r="A24" s="29" t="s">
        <v>240</v>
      </c>
      <c r="B24" s="54"/>
      <c r="C24" s="54"/>
      <c r="D24" s="51"/>
      <c r="E24" s="51"/>
      <c r="F24" s="51"/>
      <c r="G24" s="51"/>
      <c r="H24" s="51"/>
      <c r="I24" s="51"/>
      <c r="J24" s="51"/>
      <c r="K24" s="51"/>
      <c r="L24" s="51"/>
      <c r="M24" s="51"/>
      <c r="N24" s="51"/>
      <c r="O24" s="51"/>
      <c r="P24" s="51"/>
      <c r="Q24" s="51"/>
      <c r="R24" s="51"/>
      <c r="S24" s="51"/>
      <c r="T24" s="51"/>
      <c r="U24" s="51"/>
      <c r="V24" s="51"/>
      <c r="AA24" s="51"/>
      <c r="AB24" s="51"/>
      <c r="AC24" s="51"/>
      <c r="AD24" s="51"/>
      <c r="AE24" s="51"/>
      <c r="AF24" s="51"/>
      <c r="AG24" s="51"/>
      <c r="AH24" s="51"/>
      <c r="AI24" s="51"/>
      <c r="AJ24" s="51"/>
    </row>
    <row r="25" spans="1:48" x14ac:dyDescent="0.25">
      <c r="A25" s="111" t="s">
        <v>241</v>
      </c>
      <c r="B25" s="93">
        <v>170</v>
      </c>
      <c r="C25" s="93">
        <v>390</v>
      </c>
      <c r="D25" s="93">
        <v>550</v>
      </c>
      <c r="E25" s="93">
        <v>980</v>
      </c>
      <c r="F25" s="93">
        <v>1300</v>
      </c>
      <c r="G25" s="93">
        <v>2500</v>
      </c>
      <c r="H25" s="93">
        <v>2900</v>
      </c>
      <c r="I25" s="102" t="s">
        <v>255</v>
      </c>
      <c r="J25" s="93">
        <v>6700</v>
      </c>
      <c r="K25" s="102" t="s">
        <v>255</v>
      </c>
      <c r="L25" s="93">
        <v>300</v>
      </c>
      <c r="M25" s="93">
        <v>800</v>
      </c>
      <c r="N25" s="93">
        <v>1450</v>
      </c>
      <c r="O25" s="46" t="s">
        <v>2</v>
      </c>
      <c r="P25" s="46" t="s">
        <v>2</v>
      </c>
      <c r="Q25" s="46" t="s">
        <v>2</v>
      </c>
      <c r="R25" s="46" t="s">
        <v>2</v>
      </c>
      <c r="S25" s="53">
        <v>250</v>
      </c>
      <c r="T25" s="53">
        <v>500</v>
      </c>
      <c r="U25" s="53">
        <v>1000</v>
      </c>
      <c r="V25" s="53">
        <v>1500</v>
      </c>
      <c r="W25" s="53">
        <v>3000</v>
      </c>
      <c r="X25" s="53">
        <v>4500</v>
      </c>
      <c r="Y25" s="53">
        <v>6500</v>
      </c>
      <c r="Z25" s="53">
        <v>11500</v>
      </c>
      <c r="AA25" s="53" t="s">
        <v>2</v>
      </c>
      <c r="AB25" s="53">
        <v>60</v>
      </c>
      <c r="AC25" s="53" t="s">
        <v>2</v>
      </c>
      <c r="AD25" s="53" t="s">
        <v>2</v>
      </c>
      <c r="AE25" s="53" t="s">
        <v>2</v>
      </c>
      <c r="AF25" s="53" t="s">
        <v>2</v>
      </c>
      <c r="AG25" s="53" t="s">
        <v>2</v>
      </c>
      <c r="AH25" s="53" t="s">
        <v>2</v>
      </c>
      <c r="AI25" s="53"/>
      <c r="AJ25" s="53"/>
    </row>
    <row r="26" spans="1:48" x14ac:dyDescent="0.25">
      <c r="A26" s="111" t="s">
        <v>242</v>
      </c>
      <c r="B26" s="93">
        <v>270</v>
      </c>
      <c r="C26" s="93">
        <v>490</v>
      </c>
      <c r="D26" s="93">
        <v>700</v>
      </c>
      <c r="E26" s="93">
        <v>1300</v>
      </c>
      <c r="F26" s="93">
        <v>1700</v>
      </c>
      <c r="G26" s="93">
        <v>3600</v>
      </c>
      <c r="H26" s="93">
        <v>4750</v>
      </c>
      <c r="I26" s="93">
        <v>5400</v>
      </c>
      <c r="J26" s="93">
        <v>9600</v>
      </c>
      <c r="K26" s="93">
        <v>12900</v>
      </c>
      <c r="L26" s="93">
        <v>500</v>
      </c>
      <c r="M26" s="93">
        <v>900</v>
      </c>
      <c r="N26" s="93">
        <v>1500</v>
      </c>
      <c r="O26" s="93">
        <v>800</v>
      </c>
      <c r="P26" s="93">
        <v>1200</v>
      </c>
      <c r="Q26" s="93">
        <v>1900</v>
      </c>
      <c r="R26" s="93">
        <v>3000</v>
      </c>
      <c r="S26" s="53" t="s">
        <v>2</v>
      </c>
      <c r="T26" s="53" t="s">
        <v>2</v>
      </c>
      <c r="U26" s="53" t="s">
        <v>2</v>
      </c>
      <c r="V26" s="53" t="s">
        <v>2</v>
      </c>
      <c r="W26" s="53" t="s">
        <v>2</v>
      </c>
      <c r="X26" s="53" t="s">
        <v>2</v>
      </c>
      <c r="Y26" s="53" t="s">
        <v>2</v>
      </c>
      <c r="Z26" s="53" t="s">
        <v>2</v>
      </c>
      <c r="AA26" s="53" t="s">
        <v>2</v>
      </c>
      <c r="AB26" s="53">
        <v>180</v>
      </c>
      <c r="AC26" s="53" t="s">
        <v>2</v>
      </c>
      <c r="AD26" s="53" t="s">
        <v>2</v>
      </c>
      <c r="AE26" s="53" t="s">
        <v>2</v>
      </c>
      <c r="AF26" s="53" t="s">
        <v>2</v>
      </c>
      <c r="AG26" s="53" t="s">
        <v>2</v>
      </c>
      <c r="AH26" s="53" t="s">
        <v>2</v>
      </c>
      <c r="AI26" s="53"/>
      <c r="AJ26" s="53"/>
    </row>
    <row r="27" spans="1:48" x14ac:dyDescent="0.25">
      <c r="A27" s="111" t="s">
        <v>243</v>
      </c>
      <c r="B27" s="93">
        <v>28</v>
      </c>
      <c r="C27" s="93">
        <v>24</v>
      </c>
      <c r="D27" s="93">
        <v>29</v>
      </c>
      <c r="E27" s="93">
        <v>80</v>
      </c>
      <c r="F27" s="93">
        <v>200</v>
      </c>
      <c r="G27" s="93">
        <v>230</v>
      </c>
      <c r="H27" s="93">
        <v>680</v>
      </c>
      <c r="I27" s="102" t="s">
        <v>255</v>
      </c>
      <c r="J27" s="93">
        <v>900</v>
      </c>
      <c r="K27" s="102" t="s">
        <v>255</v>
      </c>
      <c r="L27" s="93">
        <v>20</v>
      </c>
      <c r="M27" s="93">
        <v>40</v>
      </c>
      <c r="N27" s="93">
        <v>70</v>
      </c>
      <c r="O27" s="93">
        <v>240</v>
      </c>
      <c r="P27" s="93">
        <v>360</v>
      </c>
      <c r="Q27" s="93">
        <v>640</v>
      </c>
      <c r="R27" s="93">
        <v>1100</v>
      </c>
      <c r="S27" s="53">
        <v>22</v>
      </c>
      <c r="T27" s="53">
        <v>25</v>
      </c>
      <c r="U27" s="53">
        <v>50</v>
      </c>
      <c r="V27" s="53">
        <v>60</v>
      </c>
      <c r="W27" s="53">
        <v>75</v>
      </c>
      <c r="X27" s="53">
        <v>125</v>
      </c>
      <c r="Y27" s="53">
        <v>150</v>
      </c>
      <c r="Z27" s="53">
        <v>250</v>
      </c>
      <c r="AA27" s="53">
        <v>9</v>
      </c>
      <c r="AB27" s="53">
        <v>24</v>
      </c>
      <c r="AC27" s="53">
        <v>60</v>
      </c>
      <c r="AD27" s="46">
        <v>15</v>
      </c>
      <c r="AE27" s="53">
        <v>239</v>
      </c>
      <c r="AF27" s="53">
        <v>203</v>
      </c>
      <c r="AG27" s="53">
        <v>318</v>
      </c>
      <c r="AH27" s="53">
        <v>478</v>
      </c>
      <c r="AI27" s="53"/>
      <c r="AJ27" s="53"/>
    </row>
    <row r="28" spans="1:48" x14ac:dyDescent="0.25">
      <c r="A28" s="16" t="s">
        <v>244</v>
      </c>
      <c r="B28" s="93">
        <v>50</v>
      </c>
      <c r="C28" s="93">
        <v>45</v>
      </c>
      <c r="D28" s="93">
        <v>65</v>
      </c>
      <c r="E28" s="93">
        <v>125</v>
      </c>
      <c r="F28" s="93">
        <v>300</v>
      </c>
      <c r="G28" s="93">
        <v>700</v>
      </c>
      <c r="H28" s="93">
        <v>1000</v>
      </c>
      <c r="I28" s="102" t="s">
        <v>255</v>
      </c>
      <c r="J28" s="93">
        <v>1400</v>
      </c>
      <c r="K28" s="102" t="s">
        <v>255</v>
      </c>
      <c r="L28" s="93">
        <v>40</v>
      </c>
      <c r="M28" s="93">
        <v>60</v>
      </c>
      <c r="N28" s="93">
        <v>100</v>
      </c>
      <c r="O28" s="93" t="s">
        <v>2</v>
      </c>
      <c r="P28" s="93" t="s">
        <v>2</v>
      </c>
      <c r="Q28" s="93" t="s">
        <v>2</v>
      </c>
      <c r="R28" s="93" t="s">
        <v>2</v>
      </c>
      <c r="S28" s="53">
        <v>29</v>
      </c>
      <c r="T28" s="53">
        <v>37</v>
      </c>
      <c r="U28" s="53">
        <v>62</v>
      </c>
      <c r="V28" s="53">
        <v>70</v>
      </c>
      <c r="W28" s="53">
        <v>97</v>
      </c>
      <c r="X28" s="53">
        <v>160</v>
      </c>
      <c r="Y28" s="53">
        <v>220</v>
      </c>
      <c r="Z28" s="53">
        <v>320</v>
      </c>
      <c r="AA28" s="53">
        <v>23</v>
      </c>
      <c r="AB28" s="53">
        <v>83</v>
      </c>
      <c r="AC28" s="53">
        <v>124</v>
      </c>
      <c r="AD28" s="46">
        <v>40</v>
      </c>
      <c r="AE28" s="53">
        <v>357</v>
      </c>
      <c r="AF28" s="53">
        <v>457</v>
      </c>
      <c r="AG28" s="53">
        <v>476</v>
      </c>
      <c r="AH28" s="53">
        <v>714</v>
      </c>
      <c r="AI28" s="53"/>
      <c r="AJ28" s="53"/>
    </row>
    <row r="29" spans="1:48" x14ac:dyDescent="0.25">
      <c r="A29" s="16" t="s">
        <v>245</v>
      </c>
      <c r="B29" s="93" t="s">
        <v>268</v>
      </c>
      <c r="C29" s="93" t="s">
        <v>268</v>
      </c>
      <c r="D29" s="93" t="s">
        <v>268</v>
      </c>
      <c r="E29" s="93" t="s">
        <v>268</v>
      </c>
      <c r="F29" s="93" t="s">
        <v>268</v>
      </c>
      <c r="G29" s="93" t="s">
        <v>268</v>
      </c>
      <c r="H29" s="93" t="s">
        <v>268</v>
      </c>
      <c r="I29" s="93" t="s">
        <v>268</v>
      </c>
      <c r="J29" s="93" t="s">
        <v>268</v>
      </c>
      <c r="K29" s="93" t="s">
        <v>268</v>
      </c>
      <c r="L29" s="93" t="s">
        <v>268</v>
      </c>
      <c r="M29" s="93" t="s">
        <v>268</v>
      </c>
      <c r="N29" s="93" t="s">
        <v>268</v>
      </c>
      <c r="O29" s="93" t="s">
        <v>269</v>
      </c>
      <c r="P29" s="93" t="s">
        <v>269</v>
      </c>
      <c r="Q29" s="93" t="s">
        <v>269</v>
      </c>
      <c r="R29" s="93" t="s">
        <v>269</v>
      </c>
      <c r="S29" s="53" t="s">
        <v>268</v>
      </c>
      <c r="T29" s="53" t="s">
        <v>268</v>
      </c>
      <c r="U29" s="53" t="s">
        <v>268</v>
      </c>
      <c r="V29" s="53" t="s">
        <v>268</v>
      </c>
      <c r="W29" s="53" t="s">
        <v>268</v>
      </c>
      <c r="X29" s="53" t="s">
        <v>268</v>
      </c>
      <c r="Y29" s="53" t="s">
        <v>268</v>
      </c>
      <c r="Z29" s="53" t="s">
        <v>268</v>
      </c>
      <c r="AA29" s="53" t="s">
        <v>269</v>
      </c>
      <c r="AB29" s="53" t="s">
        <v>268</v>
      </c>
      <c r="AC29" s="53" t="s">
        <v>268</v>
      </c>
      <c r="AD29" s="53" t="s">
        <v>268</v>
      </c>
      <c r="AE29" s="53" t="s">
        <v>268</v>
      </c>
      <c r="AF29" s="53" t="s">
        <v>268</v>
      </c>
      <c r="AG29" s="53" t="s">
        <v>268</v>
      </c>
      <c r="AH29" s="53" t="s">
        <v>268</v>
      </c>
      <c r="AI29" s="53"/>
      <c r="AJ29" s="53"/>
    </row>
    <row r="30" spans="1:48" s="18" customFormat="1" x14ac:dyDescent="0.25">
      <c r="A30" s="29" t="s">
        <v>219</v>
      </c>
      <c r="B30" s="54"/>
      <c r="C30" s="54"/>
      <c r="D30" s="51"/>
      <c r="E30" s="51"/>
      <c r="F30" s="51"/>
      <c r="G30" s="51"/>
      <c r="H30" s="51"/>
      <c r="I30" s="51"/>
      <c r="J30" s="51"/>
      <c r="K30" s="51"/>
      <c r="L30" s="51"/>
      <c r="M30" s="51"/>
      <c r="N30" s="51"/>
      <c r="O30" s="51"/>
      <c r="P30" s="51"/>
      <c r="Q30" s="51"/>
      <c r="R30" s="51"/>
      <c r="S30" s="51"/>
      <c r="T30" s="51"/>
      <c r="U30" s="51"/>
      <c r="V30" s="51"/>
      <c r="W30" s="51"/>
      <c r="X30" s="51"/>
      <c r="Y30" s="51"/>
      <c r="Z30" s="51"/>
      <c r="AA30" s="51"/>
      <c r="AB30" s="51"/>
      <c r="AC30" s="51"/>
      <c r="AD30" s="51"/>
      <c r="AE30" s="51"/>
      <c r="AF30" s="51"/>
      <c r="AL30" s="51"/>
      <c r="AM30" s="51"/>
      <c r="AN30" s="51"/>
      <c r="AO30" s="51"/>
      <c r="AP30" s="51"/>
      <c r="AQ30" s="51"/>
      <c r="AR30" s="51"/>
      <c r="AS30" s="51"/>
      <c r="AT30" s="51"/>
      <c r="AU30" s="51"/>
      <c r="AV30" s="51"/>
    </row>
    <row r="31" spans="1:48" x14ac:dyDescent="0.25">
      <c r="A31" s="88" t="s">
        <v>246</v>
      </c>
      <c r="B31" s="53" t="s">
        <v>252</v>
      </c>
      <c r="C31" s="53" t="s">
        <v>252</v>
      </c>
      <c r="D31" s="53" t="s">
        <v>252</v>
      </c>
      <c r="E31" s="53" t="s">
        <v>252</v>
      </c>
      <c r="F31" s="53" t="s">
        <v>252</v>
      </c>
      <c r="G31" s="53" t="s">
        <v>252</v>
      </c>
      <c r="H31" s="53" t="s">
        <v>252</v>
      </c>
      <c r="I31" s="53" t="s">
        <v>252</v>
      </c>
      <c r="J31" s="53" t="s">
        <v>252</v>
      </c>
      <c r="K31" s="53" t="s">
        <v>252</v>
      </c>
      <c r="L31" s="53" t="s">
        <v>252</v>
      </c>
      <c r="M31" s="53" t="s">
        <v>252</v>
      </c>
      <c r="N31" s="53" t="s">
        <v>252</v>
      </c>
      <c r="O31" s="53" t="s">
        <v>252</v>
      </c>
      <c r="P31" s="53" t="s">
        <v>252</v>
      </c>
      <c r="Q31" s="53" t="s">
        <v>252</v>
      </c>
      <c r="R31" s="53" t="s">
        <v>252</v>
      </c>
      <c r="S31" s="45" t="s">
        <v>253</v>
      </c>
      <c r="T31" s="45" t="s">
        <v>253</v>
      </c>
      <c r="U31" s="45" t="s">
        <v>253</v>
      </c>
      <c r="V31" s="45" t="s">
        <v>253</v>
      </c>
      <c r="W31" s="45" t="s">
        <v>253</v>
      </c>
      <c r="X31" s="45" t="s">
        <v>253</v>
      </c>
      <c r="Y31" s="45" t="s">
        <v>253</v>
      </c>
      <c r="Z31" s="45" t="s">
        <v>253</v>
      </c>
      <c r="AA31" s="53" t="s">
        <v>254</v>
      </c>
      <c r="AB31" s="53" t="s">
        <v>254</v>
      </c>
      <c r="AC31" s="53" t="s">
        <v>254</v>
      </c>
      <c r="AD31" s="53" t="s">
        <v>254</v>
      </c>
      <c r="AE31" s="53" t="s">
        <v>254</v>
      </c>
      <c r="AF31" s="53" t="s">
        <v>254</v>
      </c>
      <c r="AG31" s="53" t="s">
        <v>254</v>
      </c>
      <c r="AH31" s="53" t="s">
        <v>254</v>
      </c>
      <c r="AI31" s="68"/>
      <c r="AJ31" s="68"/>
    </row>
    <row r="32" spans="1:48" x14ac:dyDescent="0.25">
      <c r="A32" s="88" t="s">
        <v>247</v>
      </c>
      <c r="B32" s="45" t="s">
        <v>253</v>
      </c>
      <c r="C32" s="45" t="s">
        <v>253</v>
      </c>
      <c r="D32" s="45" t="s">
        <v>253</v>
      </c>
      <c r="E32" s="45" t="s">
        <v>253</v>
      </c>
      <c r="F32" s="45" t="s">
        <v>253</v>
      </c>
      <c r="G32" s="45" t="s">
        <v>253</v>
      </c>
      <c r="H32" s="45" t="s">
        <v>253</v>
      </c>
      <c r="I32" s="45" t="s">
        <v>253</v>
      </c>
      <c r="J32" s="45" t="s">
        <v>253</v>
      </c>
      <c r="K32" s="45" t="s">
        <v>253</v>
      </c>
      <c r="L32" s="45" t="s">
        <v>2</v>
      </c>
      <c r="M32" s="45" t="s">
        <v>2</v>
      </c>
      <c r="N32" s="45" t="s">
        <v>2</v>
      </c>
      <c r="O32" s="45" t="s">
        <v>2</v>
      </c>
      <c r="P32" s="45" t="s">
        <v>2</v>
      </c>
      <c r="Q32" s="45" t="s">
        <v>2</v>
      </c>
      <c r="R32" s="45" t="s">
        <v>2</v>
      </c>
      <c r="S32" s="46" t="s">
        <v>2</v>
      </c>
      <c r="T32" s="46" t="s">
        <v>2</v>
      </c>
      <c r="U32" s="46" t="s">
        <v>2</v>
      </c>
      <c r="V32" s="46" t="s">
        <v>2</v>
      </c>
      <c r="W32" s="46" t="s">
        <v>2</v>
      </c>
      <c r="X32" s="46" t="s">
        <v>2</v>
      </c>
      <c r="Y32" s="46" t="s">
        <v>2</v>
      </c>
      <c r="Z32" s="46" t="s">
        <v>2</v>
      </c>
      <c r="AA32" s="46" t="s">
        <v>2</v>
      </c>
      <c r="AB32" s="46" t="s">
        <v>2</v>
      </c>
      <c r="AC32" s="46" t="s">
        <v>2</v>
      </c>
      <c r="AD32" s="46" t="s">
        <v>2</v>
      </c>
      <c r="AE32" s="46" t="s">
        <v>2</v>
      </c>
      <c r="AF32" s="46" t="s">
        <v>2</v>
      </c>
      <c r="AG32" s="46" t="s">
        <v>2</v>
      </c>
      <c r="AH32" s="46" t="s">
        <v>2</v>
      </c>
    </row>
    <row r="33" spans="1:36" s="18" customFormat="1" x14ac:dyDescent="0.25">
      <c r="A33" s="29" t="s">
        <v>222</v>
      </c>
      <c r="B33" s="54"/>
      <c r="C33" s="54"/>
      <c r="D33" s="51"/>
      <c r="E33" s="51"/>
      <c r="F33" s="51"/>
      <c r="G33" s="51"/>
      <c r="H33" s="51"/>
      <c r="I33" s="51"/>
      <c r="J33" s="51"/>
      <c r="K33" s="51"/>
      <c r="L33" s="51"/>
      <c r="M33" s="51"/>
      <c r="N33" s="51"/>
      <c r="O33" s="51"/>
      <c r="P33" s="51"/>
      <c r="Q33" s="51"/>
      <c r="R33" s="51"/>
      <c r="S33" s="51"/>
      <c r="T33" s="51"/>
      <c r="U33" s="51"/>
      <c r="V33" s="51"/>
      <c r="W33" s="51"/>
      <c r="X33" s="51"/>
      <c r="AA33" s="51"/>
      <c r="AB33" s="51"/>
      <c r="AC33" s="51"/>
      <c r="AD33" s="51"/>
      <c r="AE33" s="51"/>
      <c r="AF33" s="51"/>
      <c r="AG33" s="51"/>
      <c r="AH33" s="51"/>
      <c r="AI33" s="51"/>
      <c r="AJ33" s="51"/>
    </row>
    <row r="34" spans="1:36" s="71" customFormat="1" x14ac:dyDescent="0.25">
      <c r="A34" s="70" t="s">
        <v>285</v>
      </c>
      <c r="B34" s="126">
        <v>0.52500000000000002</v>
      </c>
      <c r="C34" s="69">
        <v>0.7</v>
      </c>
      <c r="D34" s="69">
        <v>0.95</v>
      </c>
      <c r="E34" s="69">
        <v>1.9</v>
      </c>
      <c r="F34" s="61">
        <v>3.6</v>
      </c>
      <c r="G34" s="69">
        <v>6</v>
      </c>
      <c r="H34" s="69">
        <v>9.6999999999999993</v>
      </c>
      <c r="I34" s="69">
        <v>19.32</v>
      </c>
      <c r="J34" s="69">
        <v>25.2</v>
      </c>
      <c r="K34" s="69">
        <v>37.799999999999997</v>
      </c>
      <c r="L34" s="71">
        <v>0.55000000000000004</v>
      </c>
      <c r="M34" s="69">
        <v>0.8</v>
      </c>
      <c r="N34" s="69">
        <v>1.7</v>
      </c>
      <c r="O34" s="69">
        <v>3.2</v>
      </c>
      <c r="P34" s="69">
        <v>6</v>
      </c>
      <c r="Q34" s="69">
        <v>11.8</v>
      </c>
      <c r="R34" s="69">
        <v>23.5</v>
      </c>
      <c r="S34" s="71">
        <v>0.52</v>
      </c>
      <c r="T34" s="59">
        <v>0.67</v>
      </c>
      <c r="U34" s="59">
        <v>1.1000000000000001</v>
      </c>
      <c r="V34" s="59">
        <v>1.8</v>
      </c>
      <c r="W34" s="59">
        <v>3.1</v>
      </c>
      <c r="X34" s="59">
        <v>5.0999999999999996</v>
      </c>
      <c r="Y34" s="69">
        <v>8.9</v>
      </c>
      <c r="Z34" s="69">
        <v>13</v>
      </c>
      <c r="AA34" s="59">
        <v>0.2</v>
      </c>
      <c r="AB34" s="59">
        <v>0.55000000000000004</v>
      </c>
      <c r="AC34" s="59">
        <v>1.05</v>
      </c>
      <c r="AD34" s="61">
        <v>1.9</v>
      </c>
      <c r="AE34" s="61">
        <v>3.6</v>
      </c>
      <c r="AF34" s="61">
        <v>6</v>
      </c>
      <c r="AG34" s="61">
        <v>12.5</v>
      </c>
      <c r="AH34" s="59">
        <v>18.3</v>
      </c>
      <c r="AI34" s="59"/>
      <c r="AJ34" s="59"/>
    </row>
    <row r="35" spans="1:36" x14ac:dyDescent="0.25">
      <c r="A35" s="5" t="s">
        <v>248</v>
      </c>
      <c r="B35" s="45" t="s">
        <v>80</v>
      </c>
      <c r="C35" s="45" t="s">
        <v>82</v>
      </c>
      <c r="D35" s="46" t="s">
        <v>83</v>
      </c>
      <c r="E35" s="46" t="s">
        <v>84</v>
      </c>
      <c r="F35" s="46" t="s">
        <v>85</v>
      </c>
      <c r="G35" s="46" t="s">
        <v>86</v>
      </c>
      <c r="H35" s="46" t="s">
        <v>87</v>
      </c>
      <c r="I35" s="46" t="s">
        <v>88</v>
      </c>
      <c r="J35" s="46" t="s">
        <v>89</v>
      </c>
      <c r="K35" s="46" t="s">
        <v>90</v>
      </c>
      <c r="L35" s="46" t="s">
        <v>160</v>
      </c>
      <c r="M35" s="46" t="s">
        <v>161</v>
      </c>
      <c r="N35" s="46" t="s">
        <v>162</v>
      </c>
      <c r="O35" s="46" t="s">
        <v>167</v>
      </c>
      <c r="P35" s="46" t="s">
        <v>168</v>
      </c>
      <c r="Q35" s="46" t="s">
        <v>169</v>
      </c>
      <c r="R35" s="46" t="s">
        <v>170</v>
      </c>
      <c r="S35" s="46" t="s">
        <v>102</v>
      </c>
      <c r="T35" s="46" t="s">
        <v>103</v>
      </c>
      <c r="U35" s="46" t="s">
        <v>101</v>
      </c>
      <c r="V35" s="46" t="s">
        <v>104</v>
      </c>
      <c r="W35" s="46" t="s">
        <v>142</v>
      </c>
      <c r="X35" s="46" t="s">
        <v>143</v>
      </c>
      <c r="Y35" s="46" t="s">
        <v>144</v>
      </c>
      <c r="Z35" s="46" t="s">
        <v>145</v>
      </c>
      <c r="AA35" s="46" t="s">
        <v>2</v>
      </c>
      <c r="AB35" s="46" t="s">
        <v>2</v>
      </c>
      <c r="AC35" s="46" t="s">
        <v>2</v>
      </c>
      <c r="AD35" s="46" t="s">
        <v>2</v>
      </c>
      <c r="AE35" s="46" t="s">
        <v>2</v>
      </c>
      <c r="AF35" s="46" t="s">
        <v>2</v>
      </c>
      <c r="AG35" s="46" t="s">
        <v>2</v>
      </c>
      <c r="AH35" s="46" t="s">
        <v>2</v>
      </c>
    </row>
    <row r="36" spans="1:36" x14ac:dyDescent="0.25">
      <c r="A36" s="5" t="s">
        <v>287</v>
      </c>
      <c r="B36" s="45" t="s">
        <v>13</v>
      </c>
      <c r="C36" s="45" t="s">
        <v>16</v>
      </c>
      <c r="D36" s="46" t="s">
        <v>17</v>
      </c>
      <c r="E36" s="46" t="s">
        <v>21</v>
      </c>
      <c r="F36" s="46" t="s">
        <v>22</v>
      </c>
      <c r="G36" s="46" t="s">
        <v>24</v>
      </c>
      <c r="H36" s="46" t="s">
        <v>26</v>
      </c>
      <c r="I36" s="46" t="s">
        <v>27</v>
      </c>
      <c r="J36" s="46" t="s">
        <v>27</v>
      </c>
      <c r="K36" s="46" t="s">
        <v>3</v>
      </c>
      <c r="L36" s="46" t="s">
        <v>17</v>
      </c>
      <c r="M36" s="46" t="s">
        <v>21</v>
      </c>
      <c r="N36" s="46" t="s">
        <v>22</v>
      </c>
      <c r="O36" s="46" t="s">
        <v>24</v>
      </c>
      <c r="P36" s="46" t="s">
        <v>26</v>
      </c>
      <c r="Q36" s="46" t="s">
        <v>27</v>
      </c>
      <c r="R36" s="46" t="s">
        <v>3</v>
      </c>
      <c r="S36" s="46" t="s">
        <v>16</v>
      </c>
      <c r="T36" s="46" t="s">
        <v>17</v>
      </c>
      <c r="U36" s="46" t="s">
        <v>21</v>
      </c>
      <c r="V36" s="46" t="s">
        <v>22</v>
      </c>
      <c r="W36" s="46" t="s">
        <v>24</v>
      </c>
      <c r="X36" s="46" t="s">
        <v>26</v>
      </c>
      <c r="Y36" s="46" t="s">
        <v>27</v>
      </c>
      <c r="Z36" s="46" t="s">
        <v>3</v>
      </c>
      <c r="AA36" s="46" t="s">
        <v>2</v>
      </c>
      <c r="AB36" s="46" t="s">
        <v>2</v>
      </c>
      <c r="AC36" s="46" t="s">
        <v>2</v>
      </c>
      <c r="AD36" s="46" t="s">
        <v>2</v>
      </c>
      <c r="AE36" s="46" t="s">
        <v>2</v>
      </c>
      <c r="AF36" s="46" t="s">
        <v>2</v>
      </c>
      <c r="AG36" s="46" t="s">
        <v>2</v>
      </c>
      <c r="AH36" s="46" t="s">
        <v>2</v>
      </c>
    </row>
    <row r="37" spans="1:36" x14ac:dyDescent="0.25">
      <c r="A37" s="5" t="s">
        <v>224</v>
      </c>
      <c r="B37" s="45">
        <v>50</v>
      </c>
      <c r="C37" s="45">
        <v>50</v>
      </c>
      <c r="D37" s="45">
        <v>50</v>
      </c>
      <c r="E37" s="45">
        <v>50</v>
      </c>
      <c r="F37" s="45">
        <v>50</v>
      </c>
      <c r="G37" s="45">
        <v>50</v>
      </c>
      <c r="H37" s="45">
        <v>50</v>
      </c>
      <c r="I37" s="46">
        <v>50</v>
      </c>
      <c r="J37" s="46">
        <v>50</v>
      </c>
      <c r="K37" s="46">
        <v>50</v>
      </c>
      <c r="L37" s="46"/>
      <c r="M37" s="46"/>
      <c r="N37" s="46"/>
      <c r="O37" s="46"/>
      <c r="P37" s="46"/>
      <c r="Q37" s="46"/>
      <c r="R37" s="46"/>
      <c r="S37" s="46">
        <v>40</v>
      </c>
      <c r="T37" s="46">
        <v>40</v>
      </c>
      <c r="U37" s="46">
        <v>40</v>
      </c>
      <c r="V37" s="46">
        <v>40</v>
      </c>
      <c r="W37" s="46">
        <v>40</v>
      </c>
      <c r="X37" s="46">
        <v>40</v>
      </c>
      <c r="Y37" s="46">
        <v>40</v>
      </c>
      <c r="Z37" s="46">
        <v>40</v>
      </c>
      <c r="AA37" s="46" t="s">
        <v>2</v>
      </c>
      <c r="AB37" s="46" t="s">
        <v>2</v>
      </c>
      <c r="AC37" s="46" t="s">
        <v>2</v>
      </c>
      <c r="AD37" s="46" t="s">
        <v>2</v>
      </c>
      <c r="AE37" s="46" t="s">
        <v>2</v>
      </c>
      <c r="AF37" s="46" t="s">
        <v>2</v>
      </c>
      <c r="AG37" s="46" t="s">
        <v>2</v>
      </c>
      <c r="AH37" s="46" t="s">
        <v>2</v>
      </c>
    </row>
    <row r="38" spans="1:36" s="18" customFormat="1" x14ac:dyDescent="0.25">
      <c r="A38" s="29" t="s">
        <v>225</v>
      </c>
      <c r="B38" s="54"/>
      <c r="C38" s="54"/>
      <c r="D38" s="51"/>
      <c r="E38" s="51"/>
      <c r="F38" s="51"/>
      <c r="G38" s="51"/>
      <c r="H38" s="51"/>
      <c r="I38" s="51"/>
      <c r="J38" s="51"/>
      <c r="K38" s="51"/>
      <c r="L38" s="51"/>
      <c r="M38" s="51"/>
      <c r="N38" s="51"/>
      <c r="O38" s="51"/>
      <c r="P38" s="51"/>
      <c r="Q38" s="51"/>
      <c r="R38" s="51"/>
      <c r="S38" s="51"/>
      <c r="T38" s="51"/>
      <c r="U38" s="51"/>
      <c r="V38" s="51"/>
      <c r="AA38" s="51"/>
      <c r="AB38" s="51"/>
      <c r="AC38" s="51"/>
      <c r="AD38" s="51"/>
      <c r="AE38" s="51"/>
      <c r="AF38" s="51"/>
      <c r="AG38" s="51"/>
      <c r="AH38" s="51"/>
      <c r="AI38" s="51"/>
      <c r="AJ38" s="51"/>
    </row>
    <row r="39" spans="1:36" s="14" customFormat="1" x14ac:dyDescent="0.25">
      <c r="A39" s="5" t="s">
        <v>155</v>
      </c>
      <c r="B39" s="45"/>
      <c r="C39" s="45"/>
      <c r="D39" s="47"/>
      <c r="E39" s="45"/>
      <c r="F39" s="47"/>
      <c r="G39" s="47"/>
      <c r="H39" s="47"/>
      <c r="I39" s="47"/>
      <c r="J39" s="47"/>
      <c r="K39" s="47"/>
      <c r="L39" s="47"/>
      <c r="M39" s="47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45"/>
      <c r="AB39" s="45"/>
      <c r="AC39" s="45"/>
      <c r="AD39" s="45"/>
      <c r="AE39" s="45"/>
      <c r="AF39" s="45"/>
      <c r="AG39" s="45"/>
      <c r="AH39" s="45"/>
      <c r="AI39" s="45"/>
      <c r="AJ39" s="45"/>
    </row>
    <row r="40" spans="1:36" s="24" customFormat="1" x14ac:dyDescent="0.25">
      <c r="A40" s="29" t="s">
        <v>227</v>
      </c>
      <c r="B40" s="57"/>
      <c r="C40" s="57"/>
      <c r="D40" s="58"/>
      <c r="E40" s="58"/>
      <c r="F40" s="58"/>
      <c r="G40" s="58"/>
      <c r="H40" s="58"/>
      <c r="I40" s="58"/>
      <c r="J40" s="58"/>
      <c r="K40" s="58"/>
      <c r="L40" s="58"/>
      <c r="M40" s="58"/>
      <c r="N40" s="58"/>
      <c r="O40" s="58"/>
      <c r="P40" s="58"/>
      <c r="Q40" s="58"/>
      <c r="R40" s="58"/>
      <c r="S40" s="58"/>
      <c r="T40" s="58"/>
      <c r="U40" s="58"/>
      <c r="V40" s="58"/>
      <c r="X40" s="42"/>
      <c r="Y40" s="42"/>
      <c r="Z40" s="42"/>
      <c r="AA40" s="58"/>
      <c r="AB40" s="58"/>
      <c r="AC40" s="58"/>
      <c r="AD40" s="58"/>
      <c r="AE40" s="58"/>
      <c r="AF40" s="58"/>
      <c r="AG40" s="58"/>
      <c r="AH40" s="58"/>
      <c r="AI40" s="58"/>
      <c r="AJ40" s="58"/>
    </row>
    <row r="41" spans="1:36" x14ac:dyDescent="0.25">
      <c r="A41" s="5" t="s">
        <v>228</v>
      </c>
      <c r="B41" s="45" t="s">
        <v>79</v>
      </c>
      <c r="C41" s="45" t="s">
        <v>79</v>
      </c>
      <c r="D41" s="45" t="s">
        <v>79</v>
      </c>
      <c r="E41" s="45" t="s">
        <v>79</v>
      </c>
      <c r="F41" s="45" t="s">
        <v>79</v>
      </c>
      <c r="G41" s="45" t="s">
        <v>79</v>
      </c>
      <c r="H41" s="45" t="s">
        <v>79</v>
      </c>
      <c r="I41" s="45" t="s">
        <v>79</v>
      </c>
      <c r="J41" s="45" t="s">
        <v>79</v>
      </c>
      <c r="K41" s="45" t="s">
        <v>79</v>
      </c>
      <c r="L41" s="45" t="s">
        <v>159</v>
      </c>
      <c r="M41" s="45" t="s">
        <v>159</v>
      </c>
      <c r="N41" s="45" t="s">
        <v>159</v>
      </c>
      <c r="O41" s="45" t="s">
        <v>159</v>
      </c>
      <c r="P41" s="45" t="s">
        <v>159</v>
      </c>
      <c r="Q41" s="45" t="s">
        <v>159</v>
      </c>
      <c r="R41" s="45" t="s">
        <v>159</v>
      </c>
      <c r="S41" s="46" t="s">
        <v>62</v>
      </c>
      <c r="T41" s="46" t="s">
        <v>62</v>
      </c>
      <c r="U41" s="46" t="s">
        <v>62</v>
      </c>
      <c r="V41" s="46" t="s">
        <v>62</v>
      </c>
      <c r="W41" s="46" t="s">
        <v>62</v>
      </c>
      <c r="X41" s="46" t="s">
        <v>62</v>
      </c>
      <c r="Y41" s="46" t="s">
        <v>62</v>
      </c>
      <c r="Z41" s="46" t="s">
        <v>62</v>
      </c>
      <c r="AA41" s="46" t="s">
        <v>2</v>
      </c>
      <c r="AB41" s="46" t="s">
        <v>154</v>
      </c>
      <c r="AC41" s="46" t="s">
        <v>154</v>
      </c>
      <c r="AD41" s="46" t="s">
        <v>154</v>
      </c>
      <c r="AE41" s="46" t="s">
        <v>154</v>
      </c>
      <c r="AF41" s="46" t="s">
        <v>154</v>
      </c>
      <c r="AG41" s="46" t="s">
        <v>154</v>
      </c>
      <c r="AH41" s="46" t="s">
        <v>154</v>
      </c>
    </row>
    <row r="42" spans="1:36" x14ac:dyDescent="0.25">
      <c r="A42" s="5" t="s">
        <v>229</v>
      </c>
      <c r="B42" s="94">
        <v>6</v>
      </c>
      <c r="C42" s="94">
        <v>6</v>
      </c>
      <c r="D42" s="94">
        <v>6</v>
      </c>
      <c r="E42" s="94">
        <v>6</v>
      </c>
      <c r="F42" s="94">
        <v>6</v>
      </c>
      <c r="G42" s="94">
        <v>6</v>
      </c>
      <c r="H42" s="94">
        <v>6</v>
      </c>
      <c r="I42" s="94">
        <v>6</v>
      </c>
      <c r="J42" s="94">
        <v>6</v>
      </c>
      <c r="K42" s="94">
        <v>6</v>
      </c>
      <c r="L42" s="94" t="s">
        <v>2</v>
      </c>
      <c r="M42" s="94" t="s">
        <v>2</v>
      </c>
      <c r="N42" s="94" t="s">
        <v>2</v>
      </c>
      <c r="O42" s="94">
        <v>6</v>
      </c>
      <c r="P42" s="94" t="s">
        <v>2</v>
      </c>
      <c r="Q42" s="94" t="s">
        <v>2</v>
      </c>
      <c r="R42" s="94" t="s">
        <v>2</v>
      </c>
      <c r="S42" s="94">
        <v>6</v>
      </c>
      <c r="T42" s="94">
        <v>6</v>
      </c>
      <c r="U42" s="94">
        <v>6</v>
      </c>
      <c r="V42" s="94">
        <v>6</v>
      </c>
      <c r="W42" s="94">
        <v>6</v>
      </c>
      <c r="X42" s="94">
        <v>6</v>
      </c>
      <c r="Y42" s="94">
        <v>6</v>
      </c>
      <c r="Z42" s="94">
        <v>6</v>
      </c>
      <c r="AA42" s="94" t="s">
        <v>2</v>
      </c>
      <c r="AB42" s="94">
        <v>6</v>
      </c>
      <c r="AC42" s="94">
        <v>6</v>
      </c>
      <c r="AD42" s="94">
        <v>6</v>
      </c>
      <c r="AE42" s="94">
        <v>6</v>
      </c>
      <c r="AF42" s="94">
        <v>6</v>
      </c>
      <c r="AG42" s="94">
        <v>6</v>
      </c>
      <c r="AH42" s="94">
        <v>6</v>
      </c>
    </row>
    <row r="43" spans="1:36" x14ac:dyDescent="0.25">
      <c r="A43" s="5" t="s">
        <v>230</v>
      </c>
      <c r="B43" s="103">
        <v>5</v>
      </c>
      <c r="C43" s="103">
        <v>11</v>
      </c>
      <c r="D43" s="103">
        <v>20</v>
      </c>
      <c r="E43" s="103">
        <v>47</v>
      </c>
      <c r="F43" s="103">
        <v>80</v>
      </c>
      <c r="G43" s="103">
        <v>190</v>
      </c>
      <c r="H43" s="103">
        <v>230</v>
      </c>
      <c r="I43" s="102" t="s">
        <v>255</v>
      </c>
      <c r="J43" s="103">
        <v>850</v>
      </c>
      <c r="K43" s="102" t="s">
        <v>255</v>
      </c>
      <c r="L43" s="94" t="s">
        <v>2</v>
      </c>
      <c r="M43" s="94" t="s">
        <v>2</v>
      </c>
      <c r="N43" s="94" t="s">
        <v>2</v>
      </c>
      <c r="O43" s="94">
        <v>7</v>
      </c>
      <c r="P43" s="94" t="s">
        <v>2</v>
      </c>
      <c r="Q43" s="94" t="s">
        <v>2</v>
      </c>
      <c r="R43" s="94" t="s">
        <v>2</v>
      </c>
      <c r="S43" s="103">
        <v>11</v>
      </c>
      <c r="T43" s="103">
        <v>25</v>
      </c>
      <c r="U43" s="103">
        <v>45</v>
      </c>
      <c r="V43" s="103">
        <v>85</v>
      </c>
      <c r="W43" s="103">
        <v>230</v>
      </c>
      <c r="X43" s="103">
        <v>265</v>
      </c>
      <c r="Y43" s="103">
        <v>620</v>
      </c>
      <c r="Z43" s="103">
        <v>1200</v>
      </c>
      <c r="AA43" s="103" t="s">
        <v>2</v>
      </c>
      <c r="AB43" s="103">
        <v>40</v>
      </c>
      <c r="AC43" s="103">
        <v>110</v>
      </c>
      <c r="AD43" s="103">
        <v>340</v>
      </c>
      <c r="AE43" s="103">
        <v>340</v>
      </c>
      <c r="AF43" s="103">
        <v>630</v>
      </c>
      <c r="AG43" s="103">
        <v>1370</v>
      </c>
      <c r="AH43" s="103">
        <v>1580</v>
      </c>
    </row>
    <row r="44" spans="1:36" x14ac:dyDescent="0.25">
      <c r="A44" s="5" t="s">
        <v>288</v>
      </c>
      <c r="B44" s="45" t="s">
        <v>68</v>
      </c>
      <c r="C44" s="45" t="s">
        <v>68</v>
      </c>
      <c r="D44" s="45" t="s">
        <v>68</v>
      </c>
      <c r="E44" s="45" t="s">
        <v>68</v>
      </c>
      <c r="F44" s="45" t="s">
        <v>68</v>
      </c>
      <c r="G44" s="45" t="s">
        <v>68</v>
      </c>
      <c r="H44" s="45" t="s">
        <v>68</v>
      </c>
      <c r="I44" s="45" t="s">
        <v>68</v>
      </c>
      <c r="J44" s="45" t="s">
        <v>68</v>
      </c>
      <c r="K44" s="45" t="s">
        <v>68</v>
      </c>
      <c r="L44" s="45" t="s">
        <v>68</v>
      </c>
      <c r="M44" s="45" t="s">
        <v>68</v>
      </c>
      <c r="N44" s="45" t="s">
        <v>68</v>
      </c>
      <c r="O44" s="45" t="s">
        <v>68</v>
      </c>
      <c r="P44" s="45" t="s">
        <v>68</v>
      </c>
      <c r="Q44" s="45" t="s">
        <v>68</v>
      </c>
      <c r="R44" s="45" t="s">
        <v>68</v>
      </c>
      <c r="S44" s="46" t="s">
        <v>63</v>
      </c>
      <c r="T44" s="46" t="s">
        <v>63</v>
      </c>
      <c r="U44" s="46" t="s">
        <v>63</v>
      </c>
      <c r="V44" s="46" t="s">
        <v>63</v>
      </c>
      <c r="W44" s="46" t="s">
        <v>63</v>
      </c>
      <c r="X44" s="46" t="s">
        <v>63</v>
      </c>
      <c r="Y44" s="46" t="s">
        <v>63</v>
      </c>
      <c r="Z44" s="46" t="s">
        <v>63</v>
      </c>
      <c r="AA44" s="46" t="s">
        <v>63</v>
      </c>
      <c r="AB44" s="46" t="s">
        <v>63</v>
      </c>
      <c r="AC44" s="46" t="s">
        <v>63</v>
      </c>
      <c r="AD44" s="46" t="s">
        <v>63</v>
      </c>
      <c r="AE44" s="46" t="s">
        <v>63</v>
      </c>
      <c r="AF44" s="46" t="s">
        <v>63</v>
      </c>
      <c r="AG44" s="46" t="s">
        <v>63</v>
      </c>
      <c r="AH44" s="46" t="s">
        <v>63</v>
      </c>
    </row>
    <row r="45" spans="1:36" x14ac:dyDescent="0.25">
      <c r="A45" s="5" t="s">
        <v>231</v>
      </c>
      <c r="B45" s="45" t="s">
        <v>14</v>
      </c>
      <c r="C45" s="45" t="s">
        <v>14</v>
      </c>
      <c r="D45" s="46" t="s">
        <v>15</v>
      </c>
      <c r="E45" s="46" t="s">
        <v>15</v>
      </c>
      <c r="F45" s="46" t="s">
        <v>23</v>
      </c>
      <c r="G45" s="46" t="s">
        <v>23</v>
      </c>
      <c r="H45" s="46" t="s">
        <v>28</v>
      </c>
      <c r="I45" s="46" t="s">
        <v>179</v>
      </c>
      <c r="J45" s="46" t="s">
        <v>179</v>
      </c>
      <c r="K45" s="46" t="s">
        <v>100</v>
      </c>
      <c r="L45" s="45" t="s">
        <v>2</v>
      </c>
      <c r="M45" s="45" t="s">
        <v>2</v>
      </c>
      <c r="N45" s="45" t="s">
        <v>2</v>
      </c>
      <c r="O45" s="45" t="s">
        <v>2</v>
      </c>
      <c r="P45" s="45" t="s">
        <v>2</v>
      </c>
      <c r="Q45" s="45" t="s">
        <v>2</v>
      </c>
      <c r="R45" s="45" t="s">
        <v>2</v>
      </c>
      <c r="S45" s="46" t="s">
        <v>100</v>
      </c>
      <c r="T45" s="46" t="s">
        <v>100</v>
      </c>
      <c r="U45" s="46" t="s">
        <v>100</v>
      </c>
      <c r="V45" s="46" t="s">
        <v>100</v>
      </c>
      <c r="W45" s="46" t="s">
        <v>100</v>
      </c>
      <c r="X45" s="46" t="s">
        <v>100</v>
      </c>
      <c r="Y45" s="46" t="s">
        <v>100</v>
      </c>
      <c r="Z45" s="46" t="s">
        <v>100</v>
      </c>
      <c r="AA45" s="46" t="s">
        <v>2</v>
      </c>
      <c r="AB45" s="46" t="s">
        <v>2</v>
      </c>
      <c r="AC45" s="46" t="s">
        <v>2</v>
      </c>
      <c r="AD45" s="46" t="s">
        <v>2</v>
      </c>
      <c r="AE45" s="46" t="s">
        <v>2</v>
      </c>
      <c r="AF45" s="46" t="s">
        <v>2</v>
      </c>
      <c r="AG45" s="46" t="s">
        <v>2</v>
      </c>
      <c r="AH45" s="46" t="s">
        <v>2</v>
      </c>
    </row>
    <row r="46" spans="1:36" x14ac:dyDescent="0.25">
      <c r="A46" s="5" t="s">
        <v>232</v>
      </c>
      <c r="B46" s="45"/>
      <c r="C46" s="45"/>
      <c r="D46" s="45"/>
      <c r="E46" s="45"/>
      <c r="F46" s="45"/>
      <c r="G46" s="45"/>
      <c r="H46" s="45"/>
      <c r="I46" s="45"/>
      <c r="J46" s="45"/>
      <c r="K46" s="45"/>
      <c r="L46" s="45"/>
      <c r="M46" s="45"/>
      <c r="N46" s="45"/>
      <c r="O46" s="45"/>
      <c r="P46" s="45"/>
      <c r="Q46" s="45"/>
      <c r="R46" s="45"/>
      <c r="S46" s="46" t="s">
        <v>111</v>
      </c>
      <c r="T46" s="46" t="s">
        <v>111</v>
      </c>
      <c r="U46" s="46" t="s">
        <v>111</v>
      </c>
      <c r="V46" s="46" t="s">
        <v>111</v>
      </c>
      <c r="W46" s="46" t="s">
        <v>111</v>
      </c>
      <c r="X46" s="46" t="s">
        <v>111</v>
      </c>
      <c r="Y46" s="46" t="s">
        <v>111</v>
      </c>
      <c r="Z46" s="46" t="s">
        <v>111</v>
      </c>
      <c r="AA46" s="46" t="s">
        <v>2</v>
      </c>
      <c r="AB46" s="46" t="s">
        <v>2</v>
      </c>
      <c r="AC46" s="46" t="s">
        <v>2</v>
      </c>
      <c r="AD46" s="46" t="s">
        <v>2</v>
      </c>
      <c r="AE46" s="46" t="s">
        <v>2</v>
      </c>
      <c r="AF46" s="46" t="s">
        <v>2</v>
      </c>
      <c r="AG46" s="46" t="s">
        <v>2</v>
      </c>
      <c r="AH46" s="46" t="s">
        <v>2</v>
      </c>
    </row>
    <row r="47" spans="1:36" s="18" customFormat="1" x14ac:dyDescent="0.25">
      <c r="A47" s="29" t="s">
        <v>233</v>
      </c>
      <c r="B47" s="54"/>
      <c r="C47" s="54"/>
      <c r="D47" s="51"/>
      <c r="E47" s="51"/>
      <c r="F47" s="51"/>
      <c r="G47" s="51"/>
      <c r="H47" s="51"/>
      <c r="I47" s="51"/>
      <c r="J47" s="51"/>
      <c r="K47" s="51"/>
      <c r="L47" s="51"/>
      <c r="M47" s="51"/>
      <c r="N47" s="51"/>
      <c r="O47" s="51"/>
      <c r="P47" s="51"/>
      <c r="Q47" s="51"/>
      <c r="R47" s="51"/>
      <c r="S47" s="51"/>
      <c r="T47" s="51"/>
      <c r="U47" s="51"/>
      <c r="V47" s="51"/>
      <c r="AA47" s="51"/>
      <c r="AB47" s="51"/>
      <c r="AC47" s="51"/>
      <c r="AD47" s="51"/>
      <c r="AE47" s="51"/>
      <c r="AF47" s="51"/>
      <c r="AG47" s="51"/>
      <c r="AH47" s="51"/>
      <c r="AI47" s="51"/>
      <c r="AJ47" s="51"/>
    </row>
    <row r="48" spans="1:36" ht="30" x14ac:dyDescent="0.25">
      <c r="A48" s="5" t="s">
        <v>234</v>
      </c>
      <c r="B48" s="47" t="s">
        <v>289</v>
      </c>
      <c r="C48" s="47" t="s">
        <v>289</v>
      </c>
      <c r="D48" s="47" t="s">
        <v>289</v>
      </c>
      <c r="E48" s="47" t="s">
        <v>289</v>
      </c>
      <c r="F48" s="47" t="s">
        <v>289</v>
      </c>
      <c r="G48" s="47" t="s">
        <v>289</v>
      </c>
      <c r="H48" s="47" t="s">
        <v>289</v>
      </c>
      <c r="I48" s="47" t="s">
        <v>289</v>
      </c>
      <c r="J48" s="47" t="s">
        <v>289</v>
      </c>
      <c r="K48" s="47" t="s">
        <v>289</v>
      </c>
      <c r="L48" s="46"/>
      <c r="M48" s="46"/>
      <c r="N48" s="46"/>
      <c r="O48" s="46"/>
      <c r="P48" s="46"/>
      <c r="Q48" s="46"/>
      <c r="R48" s="46"/>
      <c r="AA48" s="47" t="s">
        <v>277</v>
      </c>
      <c r="AB48" s="47" t="s">
        <v>277</v>
      </c>
      <c r="AC48" s="47" t="s">
        <v>277</v>
      </c>
      <c r="AD48" s="47" t="s">
        <v>277</v>
      </c>
      <c r="AE48" s="47" t="s">
        <v>277</v>
      </c>
      <c r="AF48" s="47" t="s">
        <v>277</v>
      </c>
      <c r="AG48" s="47" t="s">
        <v>277</v>
      </c>
      <c r="AH48" s="47" t="s">
        <v>277</v>
      </c>
      <c r="AI48" s="47"/>
      <c r="AJ48" s="47"/>
    </row>
    <row r="49" spans="1:36" x14ac:dyDescent="0.25">
      <c r="B49" s="49"/>
      <c r="C49" s="48"/>
      <c r="D49" s="48"/>
      <c r="E49" s="48"/>
      <c r="F49" s="48"/>
      <c r="G49" s="48"/>
      <c r="H49" s="48"/>
      <c r="I49" s="48"/>
      <c r="J49" s="48"/>
      <c r="K49" s="48"/>
      <c r="L49" s="48"/>
      <c r="M49" s="48"/>
      <c r="N49" s="48"/>
      <c r="O49" s="48"/>
      <c r="P49" s="48"/>
      <c r="Q49" s="48"/>
      <c r="R49" s="48"/>
      <c r="S49" s="48"/>
      <c r="T49" s="48"/>
      <c r="U49" s="48"/>
      <c r="V49" s="48"/>
      <c r="W49" s="21"/>
      <c r="X49" s="21"/>
      <c r="Y49" s="21"/>
      <c r="Z49" s="21"/>
      <c r="AA49" s="48"/>
      <c r="AB49" s="48"/>
      <c r="AC49" s="48"/>
      <c r="AD49" s="48"/>
      <c r="AE49" s="48"/>
      <c r="AF49" s="48"/>
      <c r="AG49" s="48"/>
      <c r="AH49" s="48"/>
      <c r="AI49" s="48"/>
      <c r="AJ49" s="48"/>
    </row>
    <row r="50" spans="1:36" x14ac:dyDescent="0.25">
      <c r="B50" s="87"/>
      <c r="C50" s="89"/>
      <c r="D50" s="89"/>
      <c r="E50" s="89"/>
      <c r="F50" s="89"/>
      <c r="G50" s="89"/>
      <c r="H50" s="89"/>
      <c r="I50" s="89"/>
      <c r="J50" s="89"/>
      <c r="K50" s="89"/>
      <c r="L50" s="89"/>
      <c r="M50" s="89"/>
      <c r="N50" s="89"/>
      <c r="O50" s="89"/>
      <c r="P50" s="89"/>
      <c r="Q50" s="89"/>
      <c r="R50" s="89"/>
      <c r="S50" s="89"/>
      <c r="T50" s="89"/>
      <c r="U50" s="89"/>
      <c r="V50" s="89"/>
      <c r="W50" s="90"/>
      <c r="X50" s="90"/>
      <c r="Y50" s="90"/>
      <c r="Z50" s="90"/>
      <c r="AA50" s="89"/>
      <c r="AB50" s="89"/>
      <c r="AC50" s="89"/>
      <c r="AD50" s="89"/>
      <c r="AE50" s="89"/>
      <c r="AF50" s="89"/>
      <c r="AG50" s="89"/>
      <c r="AH50" s="89"/>
      <c r="AI50" s="89"/>
      <c r="AJ50" s="89"/>
    </row>
    <row r="51" spans="1:36" x14ac:dyDescent="0.25">
      <c r="B51" s="89"/>
      <c r="C51" s="89"/>
      <c r="D51" s="89"/>
      <c r="E51" s="89"/>
      <c r="F51" s="89"/>
      <c r="G51" s="89"/>
      <c r="H51" s="89"/>
      <c r="I51" s="89"/>
      <c r="J51" s="89"/>
      <c r="K51" s="92"/>
      <c r="L51" s="92"/>
      <c r="M51" s="92"/>
      <c r="N51" s="92"/>
      <c r="O51" s="92"/>
      <c r="P51" s="92"/>
      <c r="Q51" s="92"/>
      <c r="R51" s="92"/>
      <c r="S51" s="89"/>
      <c r="T51" s="89"/>
      <c r="U51" s="89"/>
      <c r="V51" s="89"/>
      <c r="W51" s="90"/>
      <c r="X51" s="90"/>
      <c r="Y51" s="90"/>
      <c r="Z51" s="90"/>
      <c r="AA51" s="89"/>
      <c r="AB51" s="89"/>
      <c r="AC51" s="89"/>
      <c r="AD51" s="89"/>
      <c r="AE51" s="89"/>
      <c r="AF51" s="89"/>
      <c r="AG51" s="89"/>
      <c r="AH51" s="89"/>
      <c r="AI51" s="89"/>
      <c r="AJ51" s="89"/>
    </row>
    <row r="52" spans="1:36" x14ac:dyDescent="0.25">
      <c r="B52" s="26"/>
      <c r="C52" s="26"/>
      <c r="D52" s="26"/>
      <c r="E52" s="26"/>
      <c r="F52" s="26"/>
      <c r="G52" s="26"/>
      <c r="H52" s="26"/>
      <c r="I52" s="26"/>
      <c r="J52" s="26"/>
      <c r="K52" s="1"/>
      <c r="L52" s="1"/>
      <c r="M52" s="1"/>
      <c r="N52" s="1"/>
      <c r="O52" s="1"/>
      <c r="P52" s="1"/>
      <c r="Q52" s="1"/>
      <c r="R52" s="1"/>
      <c r="S52" s="1"/>
    </row>
    <row r="53" spans="1:36" ht="18.75" x14ac:dyDescent="0.25">
      <c r="A53" s="12"/>
      <c r="B53" s="12"/>
      <c r="C53" s="12"/>
    </row>
    <row r="55" spans="1:36" x14ac:dyDescent="0.25">
      <c r="A55" s="9"/>
      <c r="B55" s="9"/>
      <c r="C55" s="9"/>
      <c r="F55" s="10"/>
    </row>
  </sheetData>
  <sheetProtection algorithmName="SHA-512" hashValue="2sCTfN+GZUhoyiGl4jGfy+/h6uAcDBBMo4XMOpRDu5RAyfmYpC0dgaEWsvuojXW7EP9rcn5WPTI2PJoDY2WNiA==" saltValue="8ldZXbBZFrZSZyaZ27xu4w==" spinCount="100000" sheet="1" objects="1" scenarios="1"/>
  <mergeCells count="1">
    <mergeCell ref="D3:G3"/>
  </mergeCells>
  <phoneticPr fontId="2" type="noConversion"/>
  <pageMargins left="0.7" right="0.7" top="0.78740157499999996" bottom="0.78740157499999996" header="0.3" footer="0.3"/>
  <customProperties>
    <customPr name="_pios_id" r:id="rId1"/>
  </customProperties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da761a9c-295b-487e-856e-4acc25a2f5f6">
      <Terms xmlns="http://schemas.microsoft.com/office/infopath/2007/PartnerControls"/>
    </lcf76f155ced4ddcb4097134ff3c332f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805955DAF37D004198C18024AFE23846" ma:contentTypeVersion="14" ma:contentTypeDescription="Ein neues Dokument erstellen." ma:contentTypeScope="" ma:versionID="eb860cd58a6ac44b8d18602be4870917">
  <xsd:schema xmlns:xsd="http://www.w3.org/2001/XMLSchema" xmlns:xs="http://www.w3.org/2001/XMLSchema" xmlns:p="http://schemas.microsoft.com/office/2006/metadata/properties" xmlns:ns2="da761a9c-295b-487e-856e-4acc25a2f5f6" targetNamespace="http://schemas.microsoft.com/office/2006/metadata/properties" ma:root="true" ma:fieldsID="85f98c1e5765c7793eec6edc68552b68" ns2:_="">
    <xsd:import namespace="da761a9c-295b-487e-856e-4acc25a2f5f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CR" minOccurs="0"/>
                <xsd:element ref="ns2:lcf76f155ced4ddcb4097134ff3c332f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761a9c-295b-487e-856e-4acc25a2f5f6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16" nillable="true" ma:displayName="Location" ma:indexed="true" ma:internalName="MediaServiceLocation" ma:readOnly="true">
      <xsd:simpleType>
        <xsd:restriction base="dms:Text"/>
      </xsd:simple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lcf76f155ced4ddcb4097134ff3c332f" ma:index="19" nillable="true" ma:taxonomy="true" ma:internalName="lcf76f155ced4ddcb4097134ff3c332f" ma:taxonomyFieldName="MediaServiceImageTags" ma:displayName="Bildmarkierungen" ma:readOnly="false" ma:fieldId="{5cf76f15-5ced-4ddc-b409-7134ff3c332f}" ma:taxonomyMulti="true" ma:sspId="8a6b1c68-4591-4071-a616-a400c595fe75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BillingMetadata" ma:index="20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altstyp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DB879561-32E6-4BBD-BCFD-6E9FCAF65952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FC379713-C87D-49ED-B3AA-576792AAEA87}">
  <ds:schemaRefs>
    <ds:schemaRef ds:uri="http://schemas.openxmlformats.org/package/2006/metadata/core-properties"/>
    <ds:schemaRef ds:uri="http://purl.org/dc/dcmitype/"/>
    <ds:schemaRef ds:uri="http://schemas.microsoft.com/office/infopath/2007/PartnerControls"/>
    <ds:schemaRef ds:uri="http://purl.org/dc/elements/1.1/"/>
    <ds:schemaRef ds:uri="http://schemas.microsoft.com/office/2006/metadata/properties"/>
    <ds:schemaRef ds:uri="da761a9c-295b-487e-856e-4acc25a2f5f6"/>
    <ds:schemaRef ds:uri="http://schemas.microsoft.com/office/2006/documentManagement/types"/>
    <ds:schemaRef ds:uri="http://www.w3.org/XML/1998/namespace"/>
    <ds:schemaRef ds:uri="http://purl.org/dc/terms/"/>
  </ds:schemaRefs>
</ds:datastoreItem>
</file>

<file path=customXml/itemProps3.xml><?xml version="1.0" encoding="utf-8"?>
<ds:datastoreItem xmlns:ds="http://schemas.openxmlformats.org/officeDocument/2006/customXml" ds:itemID="{9CACC16B-D94A-4AEE-A161-7C4B8141687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a761a9c-295b-487e-856e-4acc25a2f5f6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2</vt:i4>
      </vt:variant>
    </vt:vector>
  </HeadingPairs>
  <TitlesOfParts>
    <vt:vector size="2" baseType="lpstr">
      <vt:lpstr>XY-Ausgleich Vergleich</vt:lpstr>
      <vt:lpstr>Z-Ausgleich Vergleich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Danner, Lisa</dc:creator>
  <cp:keywords/>
  <dc:description/>
  <cp:lastModifiedBy>Creyaufmüller, Lisa Helena</cp:lastModifiedBy>
  <cp:revision/>
  <dcterms:created xsi:type="dcterms:W3CDTF">2025-08-19T12:04:05Z</dcterms:created>
  <dcterms:modified xsi:type="dcterms:W3CDTF">2025-12-08T16:56:00Z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0x010100805955DAF37D004198C18024AFE23846</vt:lpwstr>
  </property>
  <property fmtid="{D5CDD505-2E9C-101B-9397-08002B2CF9AE}" pid="3" name="MediaServiceImageTags">
    <vt:lpwstr/>
  </property>
</Properties>
</file>